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<sst xmlns="http://schemas.openxmlformats.org/spreadsheetml/2006/main" xmlns:r="http://schemas.openxmlformats.org/officeDocument/2006/relationships" count="539" uniqueCount="539">
  <si>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</si>
  <si>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</si>
  <si>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</si>
  <si>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</si>
  <si>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</si>
  <si>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</si>
  <si>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</si>
  <si>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</si>
  <si>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</si>
  <si>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</si>
  <si>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</si>
  <si>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</si>
  <si>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</si>
  <si>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</si>
  <si>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</si>
  <si>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</si>
  <si>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</si>
  <si>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</si>
  <si>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</si>
  <si>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</si>
  <si>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</si>
  <si>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</si>
  <si>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</si>
  <si>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</si>
  <si>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</si>
  <si>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</si>
  <si>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</si>
  <si>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</si>
  <si>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</si>
  <si>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</si>
  <si>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</si>
  <si>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</si>
  <si>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</si>
  <si>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</si>
  <si>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</si>
  <si>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</si>
  <si>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</si>
  <si>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</si>
  <si>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</si>
  <si>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</si>
  <si>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</si>
  <si>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</si>
  <si>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</si>
  <si>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</si>
  <si>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</si>
  <si>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</si>
  <si>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</si>
  <si>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</si>
  <si>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</si>
  <si>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</si>
  <si>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</si>
  <si>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</si>
  <si>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</si>
  <si>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</si>
  <si>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</si>
  <si>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</si>
  <si>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</si>
  <si>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</si>
  <si>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</si>
  <si>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</si>
  <si>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</si>
  <si>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</si>
  <si>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</si>
  <si>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</si>
  <si>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</si>
  <si>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</si>
  <si>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</si>
  <si>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</si>
  <si>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</si>
  <si>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</si>
  <si>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</si>
  <si>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</si>
  <si>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</si>
  <si>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</si>
  <si>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</si>
  <si>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</si>
  <si>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</si>
  <si>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</si>
  <si>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</si>
  <si>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</si>
  <si>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</si>
  <si>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</si>
  <si>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</si>
  <si>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</si>
  <si>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</si>
  <si>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</si>
  <si>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</si>
  <si>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</si>
  <si>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</si>
  <si>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</si>
  <si>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</si>
  <si>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</si>
  <si>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</si>
  <si>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</si>
  <si>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</si>
  <si>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</si>
  <si>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</si>
  <si>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</si>
  <si>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</si>
  <si>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</si>
  <si>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</si>
  <si>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</si>
  <si>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</si>
  <si>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</si>
  <si>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</si>
  <si>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</si>
  <si>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</si>
  <si>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</si>
  <si>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</si>
  <si>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</si>
  <si>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</si>
  <si>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</si>
  <si>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</si>
  <si>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</si>
  <si>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</si>
  <si>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</si>
  <si>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</si>
  <si>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</si>
  <si>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</si>
  <si>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</si>
  <si>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</si>
  <si>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</si>
  <si>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</si>
  <si>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</si>
  <si>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</si>
  <si>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</si>
  <si>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</si>
  <si>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</si>
  <si>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</si>
  <si>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</si>
  <si>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</si>
  <si>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</si>
  <si>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</si>
  <si>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</si>
  <si>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</si>
  <si>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</si>
  <si>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</si>
  <si>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</si>
  <si>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</si>
  <si>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Ⅳ－２</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</si>
  <si>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</si>
  <si>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</si>
  <si>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</si>
  <si>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</si>
  <si>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</si>
  <si>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</si>
  <si>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</si>
  <si>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</si>
  <si>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</si>
  <si>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</si>
  <si>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</si>
  <si>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</si>
  <si>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</si>
  <si>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</si>
  <si>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</si>
  <si>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</si>
  <si>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</si>
  <si>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城里町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</si>
  <si>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</si>
  <si>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</si>
  <si>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</si>
  <si>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</si>
  <si>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</si>
  <si>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</si>
  <si>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</si>
  <si>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</si>
  <si>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</si>
  <si>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</si>
  <si>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</si>
  <si>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</si>
  <si>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</si>
  <si>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</si>
  <si>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</si>
  <si>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</si>
  <si>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</si>
  <si>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</si>
  <si>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</si>
  <si>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</si>
  <si>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</si>
  <si>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生活環境整備基金</t>
    <rPh sb="0" eb="2">
      <t>セイカツ</t>
    </rPh>
    <rPh sb="2" eb="4">
      <t>カンキョウ</t>
    </rPh>
    <rPh sb="4" eb="6">
      <t>セイビ</t>
    </rPh>
    <rPh sb="6" eb="8">
      <t>キキン</t>
    </rPh>
    <phoneticPr fontId="5"/>
  </si>
  <si>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</si>
  <si>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</si>
  <si>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</si>
  <si>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</si>
  <si>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</si>
  <si>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</si>
  <si>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</si>
  <si>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</si>
  <si>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</si>
  <si>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</si>
  <si>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</si>
  <si>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-8.6</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</si>
  <si>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</si>
  <si>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</si>
  <si>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</si>
  <si>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</si>
  <si>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</si>
  <si>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</si>
  <si>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</si>
  <si>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</si>
  <si>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</si>
  <si>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介護保険特別会計（保険事業勘定）</t>
  </si>
  <si>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</si>
  <si>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</si>
  <si>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</si>
  <si>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</si>
  <si>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</si>
  <si>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</si>
  <si>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</si>
  <si>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t>地域福祉振興基金</t>
    <rPh sb="0" eb="2">
      <t>チイキ</t>
    </rPh>
    <rPh sb="2" eb="4">
      <t>フクシ</t>
    </rPh>
    <rPh sb="4" eb="6">
      <t>シンコウ</t>
    </rPh>
    <rPh sb="6" eb="8">
      <t>キキン</t>
    </rPh>
    <phoneticPr fontId="5"/>
  </si>
  <si>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</si>
  <si>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</si>
  <si>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</si>
  <si>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</si>
  <si>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</si>
  <si>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茨城県城里町</t>
  </si>
  <si>
    <t>　　軽自動車税</t>
  </si>
  <si>
    <t>　実質公債費比率</t>
    <rPh sb="1" eb="3">
      <t>ジッシツ</t>
    </rPh>
    <rPh sb="3" eb="6">
      <t>コウサイヒ</t>
    </rPh>
    <rPh sb="6" eb="8">
      <t>ヒリツ</t>
    </rPh>
    <phoneticPr fontId="33"/>
  </si>
  <si>
    <t>令05.01.01(人)</t>
  </si>
  <si>
    <t>国民健康保険特別会計（施設勘定）</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</si>
  <si>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</si>
  <si>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</si>
  <si>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</si>
  <si>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</si>
  <si>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</si>
  <si>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</si>
  <si>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</si>
  <si>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物産センター山桜</t>
    <rPh sb="0" eb="2">
      <t>ブッサン</t>
    </rPh>
    <rPh sb="6" eb="8">
      <t>ヤマザクラ</t>
    </rPh>
    <phoneticPr fontId="5"/>
  </si>
  <si>
    <t>労働費</t>
  </si>
  <si>
    <t>－</t>
  </si>
  <si>
    <t>-1.6</t>
  </si>
  <si>
    <t>-1.7</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</si>
  <si>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</si>
  <si>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</si>
  <si>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</si>
  <si>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</si>
  <si>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</si>
  <si>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</si>
  <si>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</si>
  <si>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</si>
  <si>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</si>
  <si>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</si>
  <si>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</si>
  <si>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</si>
  <si>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</si>
  <si>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</si>
  <si>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</si>
  <si>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</si>
  <si>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</si>
  <si>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</si>
  <si>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</si>
  <si>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</si>
  <si>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</si>
  <si>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</si>
  <si>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</si>
  <si>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</si>
  <si>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</si>
  <si>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</si>
  <si>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</si>
  <si>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</si>
  <si>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</si>
  <si>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</si>
  <si>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</si>
  <si>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</si>
  <si>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</si>
  <si>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</si>
  <si>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</si>
  <si>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</si>
  <si>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</si>
  <si>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</si>
  <si>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</si>
  <si>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</si>
  <si>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</si>
  <si>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</si>
  <si>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</si>
  <si>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</si>
  <si>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</si>
  <si>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</si>
  <si>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</si>
  <si>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</si>
  <si>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</si>
  <si>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</si>
  <si>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</si>
  <si>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</si>
  <si>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</si>
  <si>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</si>
  <si>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</si>
  <si>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</si>
  <si>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</si>
  <si>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</si>
  <si>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</si>
  <si>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</si>
  <si>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</si>
  <si>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</si>
  <si>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</si>
  <si>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</si>
  <si>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</si>
  <si>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</si>
  <si>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</si>
  <si>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</si>
  <si>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</si>
  <si>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</si>
  <si>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</si>
  <si>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</si>
  <si>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</si>
  <si>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</si>
  <si>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</si>
  <si>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</si>
  <si>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</si>
  <si>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</si>
  <si>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</si>
  <si>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</si>
  <si>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</si>
  <si>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</si>
  <si>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</si>
  <si>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</si>
  <si>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</si>
  <si>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</si>
  <si>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</si>
  <si>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</si>
  <si>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</si>
  <si>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</si>
  <si>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</si>
  <si>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</si>
  <si>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</si>
  <si>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</si>
  <si>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</si>
  <si>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</si>
  <si>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</si>
  <si>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</si>
  <si>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</si>
  <si>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</si>
  <si>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2.84</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</si>
  <si>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</si>
  <si>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</si>
  <si>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</si>
  <si>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</si>
  <si>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</si>
  <si>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</si>
  <si>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</si>
  <si>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</si>
  <si>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</si>
  <si>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</si>
  <si>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</si>
  <si>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</si>
  <si>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</si>
  <si>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</si>
  <si>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</si>
  <si>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</si>
  <si>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</si>
  <si>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</si>
  <si>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</si>
  <si>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</si>
  <si>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</si>
  <si>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</si>
  <si>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</si>
  <si>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</si>
  <si>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</si>
  <si>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</si>
  <si>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</si>
  <si>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</si>
  <si>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</si>
  <si>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</si>
  <si>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</si>
  <si>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</si>
  <si>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</si>
  <si>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</si>
  <si>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</si>
  <si>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</si>
  <si>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</si>
  <si>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</si>
  <si>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</si>
  <si>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</si>
  <si>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</si>
  <si>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</si>
  <si>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</si>
  <si>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</si>
  <si>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</si>
  <si>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</si>
  <si>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</si>
  <si>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</si>
  <si>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</si>
  <si>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</si>
  <si>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</si>
  <si>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</si>
  <si>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</si>
  <si>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</si>
  <si>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</si>
  <si>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</si>
  <si>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</si>
  <si>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</si>
  <si>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</si>
  <si>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</si>
  <si>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</si>
  <si>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</si>
  <si>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</si>
  <si>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</si>
  <si>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</si>
  <si>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</si>
  <si>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</si>
  <si>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</si>
  <si>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</si>
  <si>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</si>
  <si>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</si>
  <si>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</si>
  <si>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</si>
  <si>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</si>
  <si>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</si>
  <si>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</si>
  <si>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</si>
  <si>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</si>
  <si>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</si>
  <si>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</si>
  <si>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</si>
  <si>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</si>
  <si>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</si>
  <si>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</si>
  <si>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</si>
  <si>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</si>
  <si>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</si>
  <si>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</si>
  <si>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</si>
  <si>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</si>
  <si>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</si>
  <si>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</si>
  <si>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</si>
  <si>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</si>
  <si>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</si>
  <si>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ふるさと応援基金</t>
    <rPh sb="4" eb="6">
      <t>オウエン</t>
    </rPh>
    <rPh sb="6" eb="8">
      <t>キキン</t>
    </rPh>
    <phoneticPr fontId="5"/>
  </si>
  <si>
    <t>公共施設等総合管理基金</t>
    <rPh sb="0" eb="2">
      <t>コウキョウ</t>
    </rPh>
    <rPh sb="2" eb="4">
      <t>シセツ</t>
    </rPh>
    <rPh sb="4" eb="5">
      <t>トウ</t>
    </rPh>
    <rPh sb="5" eb="7">
      <t>ソウゴウ</t>
    </rPh>
    <rPh sb="7" eb="9">
      <t>カンリ</t>
    </rPh>
    <rPh sb="9" eb="11">
      <t>キキン</t>
    </rPh>
    <phoneticPr fontId="5"/>
  </si>
  <si>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</si>
  <si>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</si>
  <si>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</si>
  <si>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</si>
  <si>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</si>
  <si>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</si>
  <si>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</si>
  <si>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</si>
  <si>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</si>
  <si>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</si>
  <si>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</si>
  <si>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</si>
  <si>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</si>
  <si>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</si>
  <si>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</si>
  <si>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</si>
  <si>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</si>
  <si>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</si>
  <si>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</si>
  <si>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</si>
  <si>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</si>
  <si>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</si>
  <si>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</si>
  <si>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</si>
  <si>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</si>
  <si>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</si>
  <si>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</si>
  <si>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</si>
  <si>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</si>
  <si>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</si>
  <si>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</si>
  <si>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</si>
  <si>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介護保険特別会計（介護サービス事業勘定）</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</si>
  <si>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</si>
  <si>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</si>
  <si>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</si>
  <si>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</si>
  <si>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</si>
  <si>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</si>
  <si>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</si>
  <si>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</si>
  <si>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</si>
  <si>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</si>
  <si>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</si>
  <si>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</si>
  <si>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</si>
  <si>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</si>
  <si>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</si>
  <si>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</si>
  <si>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</si>
  <si>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</si>
  <si>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</si>
  <si>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桂ふるさと振興センター</t>
    <rPh sb="0" eb="1">
      <t>カツラ</t>
    </rPh>
    <rPh sb="5" eb="7">
      <t>シンコウ</t>
    </rPh>
    <phoneticPr fontId="5"/>
  </si>
  <si>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</si>
  <si>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</si>
  <si>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茨城県後期高齢者医療広域連合（後期高齢者医療特別会計）</t>
    <rPh sb="15" eb="20">
      <t>コウキコレイシャ</t>
    </rPh>
    <rPh sb="20" eb="22">
      <t>イリョウ</t>
    </rPh>
    <rPh sb="22" eb="24">
      <t>トクベツ</t>
    </rPh>
    <phoneticPr fontId="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</si>
  <si>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</si>
  <si>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</si>
  <si>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</si>
  <si>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</si>
  <si>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</si>
  <si>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</si>
  <si>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</si>
  <si>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</si>
  <si>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</si>
  <si>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</si>
  <si>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</si>
  <si>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</si>
  <si>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</si>
  <si>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</si>
  <si>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</si>
  <si>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</si>
  <si>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</si>
  <si>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</si>
  <si>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</si>
  <si>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</si>
  <si>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</si>
  <si>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</si>
  <si>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</si>
  <si>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</si>
  <si>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</si>
  <si>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</si>
  <si>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</si>
  <si>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</si>
  <si>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</si>
  <si>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</si>
  <si>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</si>
  <si>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</si>
  <si>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</si>
  <si>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</si>
  <si>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</si>
  <si>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</si>
  <si>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</si>
  <si>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</si>
  <si>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</si>
  <si>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</si>
  <si>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</si>
  <si>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</si>
  <si>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</si>
  <si>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3.13</t>
  </si>
  <si>
    <t>▲ 1.45</t>
  </si>
  <si>
    <t>その他会計（赤字）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</si>
  <si>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</si>
  <si>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5"/>
  </si>
  <si>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</si>
  <si>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</si>
  <si>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笠間地方広域事務組合（一般会計）</t>
    <rPh sb="0" eb="2">
      <t>カサマ</t>
    </rPh>
    <rPh sb="2" eb="4">
      <t>チホウ</t>
    </rPh>
    <rPh sb="4" eb="6">
      <t>コウイキ</t>
    </rPh>
    <rPh sb="6" eb="8">
      <t>ジム</t>
    </rPh>
    <rPh sb="8" eb="10">
      <t>クミアイ</t>
    </rPh>
    <rPh sb="11" eb="13">
      <t>イッパン</t>
    </rPh>
    <rPh sb="13" eb="15">
      <t>カイケイ</t>
    </rPh>
    <phoneticPr fontId="5"/>
  </si>
  <si>
    <t>城里町開発公社</t>
    <rPh sb="0" eb="3">
      <t>シロサトマチ</t>
    </rPh>
    <rPh sb="3" eb="5">
      <t>カイハツ</t>
    </rPh>
    <rPh sb="5" eb="7">
      <t>コウシャ</t>
    </rPh>
    <phoneticPr fontId="5"/>
  </si>
  <si>
    <t>公共施設整備基金</t>
    <rPh sb="0" eb="2">
      <t>コウキョウ</t>
    </rPh>
    <rPh sb="2" eb="4">
      <t>シセツ</t>
    </rPh>
    <rPh sb="4" eb="6">
      <t>セイビ</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</si>
</sst>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83103</c:v>
                </c:pt>
                <c:pt idx="1">
                  <c:v>84459</c:v>
                </c:pt>
                <c:pt idx="2">
                  <c:v>76413</c:v>
                </c:pt>
                <c:pt idx="3">
                  <c:v>66481</c:v>
                </c:pt>
                <c:pt idx="4">
                  <c:v>67825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68881</c:v>
                </c:pt>
                <c:pt idx="1">
                  <c:v>231925</c:v>
                </c:pt>
                <c:pt idx="2">
                  <c:v>109627</c:v>
                </c:pt>
                <c:pt idx="3">
                  <c:v>80956</c:v>
                </c:pt>
                <c:pt idx="4">
                  <c:v>73542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6.61</c:v>
                </c:pt>
                <c:pt idx="1">
                  <c:v>7.25</c:v>
                </c:pt>
                <c:pt idx="2">
                  <c:v>5.88</c:v>
                </c:pt>
                <c:pt idx="3">
                  <c:v>5.57</c:v>
                </c:pt>
                <c:pt idx="4">
                  <c:v>7.62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39.380000000000003</c:v>
                </c:pt>
                <c:pt idx="1">
                  <c:v>34.35</c:v>
                </c:pt>
                <c:pt idx="2">
                  <c:v>41.74</c:v>
                </c:pt>
                <c:pt idx="3">
                  <c:v>42.75</c:v>
                </c:pt>
                <c:pt idx="4">
                  <c:v>41.18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-3.13</c:v>
                </c:pt>
                <c:pt idx="1">
                  <c:v>-2.84</c:v>
                </c:pt>
                <c:pt idx="2">
                  <c:v>7.84</c:v>
                </c:pt>
                <c:pt idx="3">
                  <c:v>-1.45</c:v>
                </c:pt>
                <c:pt idx="4">
                  <c:v>0.78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0.65</c:v>
                </c:pt>
                <c:pt idx="2">
                  <c:v>#N/A</c:v>
                </c:pt>
                <c:pt idx="3">
                  <c:v>0.8</c:v>
                </c:pt>
                <c:pt idx="4">
                  <c:v>#N/A</c:v>
                </c:pt>
                <c:pt idx="5">
                  <c:v>0.85</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2.e-002</c:v>
                </c:pt>
                <c:pt idx="2">
                  <c:v>#N/A</c:v>
                </c:pt>
                <c:pt idx="3">
                  <c:v>2.e-002</c:v>
                </c:pt>
                <c:pt idx="4">
                  <c:v>#N/A</c:v>
                </c:pt>
                <c:pt idx="5">
                  <c:v>2.e-002</c:v>
                </c:pt>
                <c:pt idx="6">
                  <c:v>#N/A</c:v>
                </c:pt>
                <c:pt idx="7">
                  <c:v>2.e-002</c:v>
                </c:pt>
                <c:pt idx="8">
                  <c:v>#N/A</c:v>
                </c:pt>
                <c:pt idx="9">
                  <c:v>2.e-002</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2.e-002</c:v>
                </c:pt>
                <c:pt idx="4">
                  <c:v>#N/A</c:v>
                </c:pt>
                <c:pt idx="5">
                  <c:v>1.e-002</c:v>
                </c:pt>
                <c:pt idx="6">
                  <c:v>#N/A</c:v>
                </c:pt>
                <c:pt idx="7">
                  <c:v>1.e-002</c:v>
                </c:pt>
                <c:pt idx="8">
                  <c:v>#N/A</c:v>
                </c:pt>
                <c:pt idx="9">
                  <c:v>3.e-002</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2.13</c:v>
                </c:pt>
                <c:pt idx="2">
                  <c:v>#N/A</c:v>
                </c:pt>
                <c:pt idx="3">
                  <c:v>0.91</c:v>
                </c:pt>
                <c:pt idx="4">
                  <c:v>#N/A</c:v>
                </c:pt>
                <c:pt idx="5">
                  <c:v>0.47</c:v>
                </c:pt>
                <c:pt idx="6">
                  <c:v>#N/A</c:v>
                </c:pt>
                <c:pt idx="7">
                  <c:v>0.27</c:v>
                </c:pt>
                <c:pt idx="8">
                  <c:v>#N/A</c:v>
                </c:pt>
                <c:pt idx="9">
                  <c:v>0.21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2.e-002</c:v>
                </c:pt>
                <c:pt idx="2">
                  <c:v>#N/A</c:v>
                </c:pt>
                <c:pt idx="3">
                  <c:v>1.01</c:v>
                </c:pt>
                <c:pt idx="4">
                  <c:v>#N/A</c:v>
                </c:pt>
                <c:pt idx="5">
                  <c:v>1.75</c:v>
                </c:pt>
                <c:pt idx="6">
                  <c:v>#N/A</c:v>
                </c:pt>
                <c:pt idx="7">
                  <c:v>1.69</c:v>
                </c:pt>
                <c:pt idx="8">
                  <c:v>#N/A</c:v>
                </c:pt>
                <c:pt idx="9">
                  <c:v>1.71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3.42</c:v>
                </c:pt>
                <c:pt idx="8">
                  <c:v>#N/A</c:v>
                </c:pt>
                <c:pt idx="9">
                  <c:v>4.05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6.61</c:v>
                </c:pt>
                <c:pt idx="2">
                  <c:v>#N/A</c:v>
                </c:pt>
                <c:pt idx="3">
                  <c:v>7.25</c:v>
                </c:pt>
                <c:pt idx="4">
                  <c:v>#N/A</c:v>
                </c:pt>
                <c:pt idx="5">
                  <c:v>5.88</c:v>
                </c:pt>
                <c:pt idx="6">
                  <c:v>#N/A</c:v>
                </c:pt>
                <c:pt idx="7">
                  <c:v>5.56</c:v>
                </c:pt>
                <c:pt idx="8">
                  <c:v>#N/A</c:v>
                </c:pt>
                <c:pt idx="9">
                  <c:v>7.62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13.63</c:v>
                </c:pt>
                <c:pt idx="2">
                  <c:v>#N/A</c:v>
                </c:pt>
                <c:pt idx="3">
                  <c:v>13.47</c:v>
                </c:pt>
                <c:pt idx="4">
                  <c:v>#N/A</c:v>
                </c:pt>
                <c:pt idx="5">
                  <c:v>11.75</c:v>
                </c:pt>
                <c:pt idx="6">
                  <c:v>#N/A</c:v>
                </c:pt>
                <c:pt idx="7">
                  <c:v>12.32</c:v>
                </c:pt>
                <c:pt idx="8">
                  <c:v>#N/A</c:v>
                </c:pt>
                <c:pt idx="9">
                  <c:v>11.28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1087</c:v>
                </c:pt>
                <c:pt idx="5">
                  <c:v>1083</c:v>
                </c:pt>
                <c:pt idx="8">
                  <c:v>1077</c:v>
                </c:pt>
                <c:pt idx="11">
                  <c:v>1030</c:v>
                </c:pt>
                <c:pt idx="14">
                  <c:v>1018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1</c:v>
                </c:pt>
                <c:pt idx="9">
                  <c:v>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723</c:v>
                </c:pt>
                <c:pt idx="3">
                  <c:v>679</c:v>
                </c:pt>
                <c:pt idx="6">
                  <c:v>703</c:v>
                </c:pt>
                <c:pt idx="9">
                  <c:v>707</c:v>
                </c:pt>
                <c:pt idx="12">
                  <c:v>673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863</c:v>
                </c:pt>
                <c:pt idx="3">
                  <c:v>897</c:v>
                </c:pt>
                <c:pt idx="6">
                  <c:v>850</c:v>
                </c:pt>
                <c:pt idx="9">
                  <c:v>811</c:v>
                </c:pt>
                <c:pt idx="12">
                  <c:v>811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501</c:v>
                </c:pt>
                <c:pt idx="2">
                  <c:v>#N/A</c:v>
                </c:pt>
                <c:pt idx="3">
                  <c:v>#N/A</c:v>
                </c:pt>
                <c:pt idx="4">
                  <c:v>495</c:v>
                </c:pt>
                <c:pt idx="5">
                  <c:v>#N/A</c:v>
                </c:pt>
                <c:pt idx="6">
                  <c:v>#N/A</c:v>
                </c:pt>
                <c:pt idx="7">
                  <c:v>477</c:v>
                </c:pt>
                <c:pt idx="8">
                  <c:v>#N/A</c:v>
                </c:pt>
                <c:pt idx="9">
                  <c:v>#N/A</c:v>
                </c:pt>
                <c:pt idx="10">
                  <c:v>490</c:v>
                </c:pt>
                <c:pt idx="11">
                  <c:v>#N/A</c:v>
                </c:pt>
                <c:pt idx="12">
                  <c:v>#N/A</c:v>
                </c:pt>
                <c:pt idx="13">
                  <c:v>466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12349</c:v>
                </c:pt>
                <c:pt idx="5">
                  <c:v>12600</c:v>
                </c:pt>
                <c:pt idx="8">
                  <c:v>12380</c:v>
                </c:pt>
                <c:pt idx="11">
                  <c:v>11943</c:v>
                </c:pt>
                <c:pt idx="14">
                  <c:v>11740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270</c:v>
                </c:pt>
                <c:pt idx="5">
                  <c:v>220</c:v>
                </c:pt>
                <c:pt idx="8">
                  <c:v>217</c:v>
                </c:pt>
                <c:pt idx="11">
                  <c:v>208</c:v>
                </c:pt>
                <c:pt idx="14">
                  <c:v>203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5301</c:v>
                </c:pt>
                <c:pt idx="5">
                  <c:v>5204</c:v>
                </c:pt>
                <c:pt idx="8">
                  <c:v>6299</c:v>
                </c:pt>
                <c:pt idx="11">
                  <c:v>6446</c:v>
                </c:pt>
                <c:pt idx="14">
                  <c:v>6274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1737</c:v>
                </c:pt>
                <c:pt idx="3">
                  <c:v>1723</c:v>
                </c:pt>
                <c:pt idx="6">
                  <c:v>1813</c:v>
                </c:pt>
                <c:pt idx="9">
                  <c:v>1796</c:v>
                </c:pt>
                <c:pt idx="12">
                  <c:v>1815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c:v>
                </c:pt>
                <c:pt idx="3">
                  <c:v>3</c:v>
                </c:pt>
                <c:pt idx="6">
                  <c:v>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8663</c:v>
                </c:pt>
                <c:pt idx="3">
                  <c:v>8348</c:v>
                </c:pt>
                <c:pt idx="6">
                  <c:v>7870</c:v>
                </c:pt>
                <c:pt idx="9">
                  <c:v>7253</c:v>
                </c:pt>
                <c:pt idx="12">
                  <c:v>6741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c:v>
                </c:pt>
                <c:pt idx="3">
                  <c:v>22</c:v>
                </c:pt>
                <c:pt idx="6">
                  <c:v>12</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10571</c:v>
                </c:pt>
                <c:pt idx="3">
                  <c:v>11140</c:v>
                </c:pt>
                <c:pt idx="6">
                  <c:v>11762</c:v>
                </c:pt>
                <c:pt idx="9">
                  <c:v>11839</c:v>
                </c:pt>
                <c:pt idx="12">
                  <c:v>11853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3088</c:v>
                </c:pt>
                <c:pt idx="2">
                  <c:v>#N/A</c:v>
                </c:pt>
                <c:pt idx="3">
                  <c:v>#N/A</c:v>
                </c:pt>
                <c:pt idx="4">
                  <c:v>3210</c:v>
                </c:pt>
                <c:pt idx="5">
                  <c:v>#N/A</c:v>
                </c:pt>
                <c:pt idx="6">
                  <c:v>#N/A</c:v>
                </c:pt>
                <c:pt idx="7">
                  <c:v>2562</c:v>
                </c:pt>
                <c:pt idx="8">
                  <c:v>#N/A</c:v>
                </c:pt>
                <c:pt idx="9">
                  <c:v>#N/A</c:v>
                </c:pt>
                <c:pt idx="10">
                  <c:v>2293</c:v>
                </c:pt>
                <c:pt idx="11">
                  <c:v>#N/A</c:v>
                </c:pt>
                <c:pt idx="12">
                  <c:v>#N/A</c:v>
                </c:pt>
                <c:pt idx="13">
                  <c:v>2192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2807</c:v>
                </c:pt>
                <c:pt idx="1">
                  <c:v>2751</c:v>
                </c:pt>
                <c:pt idx="2">
                  <c:v>2667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182</c:v>
                </c:pt>
                <c:pt idx="1">
                  <c:v>181</c:v>
                </c:pt>
                <c:pt idx="2">
                  <c:v>212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2150</c:v>
                </c:pt>
                <c:pt idx="1">
                  <c:v>2156</c:v>
                </c:pt>
                <c:pt idx="2">
                  <c:v>2019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4000"/>
    <xdr:sp macro="" textlink="">
      <xdr:nvSpPr>
        <xdr:cNvPr id="30" name="テキスト ボックス 29"/>
        <xdr:cNvSpPr txBox="1"/>
      </xdr:nvSpPr>
      <xdr:spPr>
        <a:xfrm>
          <a:off x="762000" y="3263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4000"/>
    <xdr:sp macro="" textlink="">
      <xdr:nvSpPr>
        <xdr:cNvPr id="31" name="テキスト ボックス 30"/>
        <xdr:cNvSpPr txBox="1"/>
      </xdr:nvSpPr>
      <xdr:spPr>
        <a:xfrm>
          <a:off x="762000" y="3517900"/>
          <a:ext cx="87255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的に人口減少と少子化の傾向に歯止めがかからないなかで、全国平均を上回る高齢化率（令和５年末39.6％）に加えて、町内に中心となる産業基盤がないため、令和５年度決算における町税が歳入に占める割合は19.5％と低く、財政力指数は類似団体平均を大きく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町では子育て世帯への支援に注力しており、今後更なる支援施策の強化、及び周知に努めることで、生産年齢人口減少の流れを転じることを目指すとともに、経常経費の支出を抑制し、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000"/>
    <xdr:sp macro="" textlink="">
      <xdr:nvSpPr>
        <xdr:cNvPr id="55" name="テキスト ボックス 54"/>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000"/>
    <xdr:sp macro="" textlink="">
      <xdr:nvSpPr>
        <xdr:cNvPr id="57" name="テキスト ボックス 56"/>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84455</xdr:rowOff>
    </xdr:to>
    <xdr:cxnSp macro="">
      <xdr:nvCxnSpPr>
        <xdr:cNvPr id="65" name="直線コネクタ 64"/>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6"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7" name="直線コネクタ 66"/>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8"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9" name="直線コネクタ 68"/>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60960</xdr:rowOff>
    </xdr:from>
    <xdr:to xmlns:xdr="http://schemas.openxmlformats.org/drawingml/2006/spreadsheetDrawing">
      <xdr:col>23</xdr:col>
      <xdr:colOff>133350</xdr:colOff>
      <xdr:row>43</xdr:row>
      <xdr:rowOff>60960</xdr:rowOff>
    </xdr:to>
    <xdr:cxnSp macro="">
      <xdr:nvCxnSpPr>
        <xdr:cNvPr id="70" name="直線コネクタ 69"/>
        <xdr:cNvCxnSpPr/>
      </xdr:nvCxnSpPr>
      <xdr:spPr>
        <a:xfrm>
          <a:off x="4114800" y="7433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13970</xdr:rowOff>
    </xdr:from>
    <xdr:ext cx="762000" cy="259080"/>
    <xdr:sp macro="" textlink="">
      <xdr:nvSpPr>
        <xdr:cNvPr id="71" name="財政力平均値テキスト"/>
        <xdr:cNvSpPr txBox="1"/>
      </xdr:nvSpPr>
      <xdr:spPr>
        <a:xfrm>
          <a:off x="5041900" y="704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168910</xdr:rowOff>
    </xdr:from>
    <xdr:to xmlns:xdr="http://schemas.openxmlformats.org/drawingml/2006/spreadsheetDrawing">
      <xdr:col>23</xdr:col>
      <xdr:colOff>184150</xdr:colOff>
      <xdr:row>42</xdr:row>
      <xdr:rowOff>99060</xdr:rowOff>
    </xdr:to>
    <xdr:sp macro="" textlink="">
      <xdr:nvSpPr>
        <xdr:cNvPr id="72" name="フローチャート: 判断 71"/>
        <xdr:cNvSpPr/>
      </xdr:nvSpPr>
      <xdr:spPr>
        <a:xfrm>
          <a:off x="49022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49530</xdr:rowOff>
    </xdr:from>
    <xdr:to xmlns:xdr="http://schemas.openxmlformats.org/drawingml/2006/spreadsheetDrawing">
      <xdr:col>19</xdr:col>
      <xdr:colOff>133350</xdr:colOff>
      <xdr:row>43</xdr:row>
      <xdr:rowOff>60960</xdr:rowOff>
    </xdr:to>
    <xdr:cxnSp macro="">
      <xdr:nvCxnSpPr>
        <xdr:cNvPr id="73" name="直線コネクタ 72"/>
        <xdr:cNvCxnSpPr/>
      </xdr:nvCxnSpPr>
      <xdr:spPr>
        <a:xfrm>
          <a:off x="3225800" y="7421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168910</xdr:rowOff>
    </xdr:from>
    <xdr:to xmlns:xdr="http://schemas.openxmlformats.org/drawingml/2006/spreadsheetDrawing">
      <xdr:col>19</xdr:col>
      <xdr:colOff>184150</xdr:colOff>
      <xdr:row>42</xdr:row>
      <xdr:rowOff>99060</xdr:rowOff>
    </xdr:to>
    <xdr:sp macro="" textlink="">
      <xdr:nvSpPr>
        <xdr:cNvPr id="74" name="フローチャート: 判断 73"/>
        <xdr:cNvSpPr/>
      </xdr:nvSpPr>
      <xdr:spPr>
        <a:xfrm>
          <a:off x="40640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109220</xdr:rowOff>
    </xdr:from>
    <xdr:ext cx="736600" cy="254000"/>
    <xdr:sp macro="" textlink="">
      <xdr:nvSpPr>
        <xdr:cNvPr id="75" name="テキスト ボックス 74"/>
        <xdr:cNvSpPr txBox="1"/>
      </xdr:nvSpPr>
      <xdr:spPr>
        <a:xfrm>
          <a:off x="3733800" y="69672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38100</xdr:rowOff>
    </xdr:from>
    <xdr:to xmlns:xdr="http://schemas.openxmlformats.org/drawingml/2006/spreadsheetDrawing">
      <xdr:col>15</xdr:col>
      <xdr:colOff>82550</xdr:colOff>
      <xdr:row>43</xdr:row>
      <xdr:rowOff>49530</xdr:rowOff>
    </xdr:to>
    <xdr:cxnSp macro="">
      <xdr:nvCxnSpPr>
        <xdr:cNvPr id="76" name="直線コネクタ 75"/>
        <xdr:cNvCxnSpPr/>
      </xdr:nvCxnSpPr>
      <xdr:spPr>
        <a:xfrm>
          <a:off x="2336800" y="7410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157480</xdr:rowOff>
    </xdr:from>
    <xdr:to xmlns:xdr="http://schemas.openxmlformats.org/drawingml/2006/spreadsheetDrawing">
      <xdr:col>15</xdr:col>
      <xdr:colOff>133350</xdr:colOff>
      <xdr:row>42</xdr:row>
      <xdr:rowOff>87630</xdr:rowOff>
    </xdr:to>
    <xdr:sp macro="" textlink="">
      <xdr:nvSpPr>
        <xdr:cNvPr id="77" name="フローチャート: 判断 76"/>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97790</xdr:rowOff>
    </xdr:from>
    <xdr:ext cx="762000" cy="254000"/>
    <xdr:sp macro="" textlink="">
      <xdr:nvSpPr>
        <xdr:cNvPr id="78" name="テキスト ボックス 77"/>
        <xdr:cNvSpPr txBox="1"/>
      </xdr:nvSpPr>
      <xdr:spPr>
        <a:xfrm>
          <a:off x="2844800" y="6955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38100</xdr:rowOff>
    </xdr:from>
    <xdr:to xmlns:xdr="http://schemas.openxmlformats.org/drawingml/2006/spreadsheetDrawing">
      <xdr:col>11</xdr:col>
      <xdr:colOff>31750</xdr:colOff>
      <xdr:row>43</xdr:row>
      <xdr:rowOff>49530</xdr:rowOff>
    </xdr:to>
    <xdr:cxnSp macro="">
      <xdr:nvCxnSpPr>
        <xdr:cNvPr id="79" name="直線コネクタ 78"/>
        <xdr:cNvCxnSpPr/>
      </xdr:nvCxnSpPr>
      <xdr:spPr>
        <a:xfrm flipV="1">
          <a:off x="1447800" y="7410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20320</xdr:rowOff>
    </xdr:from>
    <xdr:to xmlns:xdr="http://schemas.openxmlformats.org/drawingml/2006/spreadsheetDrawing">
      <xdr:col>11</xdr:col>
      <xdr:colOff>82550</xdr:colOff>
      <xdr:row>42</xdr:row>
      <xdr:rowOff>121920</xdr:rowOff>
    </xdr:to>
    <xdr:sp macro="" textlink="">
      <xdr:nvSpPr>
        <xdr:cNvPr id="80" name="フローチャート: 判断 79"/>
        <xdr:cNvSpPr/>
      </xdr:nvSpPr>
      <xdr:spPr>
        <a:xfrm>
          <a:off x="2286000" y="72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132080</xdr:rowOff>
    </xdr:from>
    <xdr:ext cx="762000" cy="254000"/>
    <xdr:sp macro="" textlink="">
      <xdr:nvSpPr>
        <xdr:cNvPr id="81" name="テキスト ボックス 80"/>
        <xdr:cNvSpPr txBox="1"/>
      </xdr:nvSpPr>
      <xdr:spPr>
        <a:xfrm>
          <a:off x="1955800" y="6990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43815</xdr:rowOff>
    </xdr:from>
    <xdr:to xmlns:xdr="http://schemas.openxmlformats.org/drawingml/2006/spreadsheetDrawing">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155575</xdr:rowOff>
    </xdr:from>
    <xdr:ext cx="762000" cy="254000"/>
    <xdr:sp macro="" textlink="">
      <xdr:nvSpPr>
        <xdr:cNvPr id="83" name="テキスト ボックス 82"/>
        <xdr:cNvSpPr txBox="1"/>
      </xdr:nvSpPr>
      <xdr:spPr>
        <a:xfrm>
          <a:off x="1066800" y="7013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10160</xdr:rowOff>
    </xdr:from>
    <xdr:to xmlns:xdr="http://schemas.openxmlformats.org/drawingml/2006/spreadsheetDrawing">
      <xdr:col>23</xdr:col>
      <xdr:colOff>184150</xdr:colOff>
      <xdr:row>43</xdr:row>
      <xdr:rowOff>111760</xdr:rowOff>
    </xdr:to>
    <xdr:sp macro="" textlink="">
      <xdr:nvSpPr>
        <xdr:cNvPr id="89" name="楕円 88"/>
        <xdr:cNvSpPr/>
      </xdr:nvSpPr>
      <xdr:spPr>
        <a:xfrm>
          <a:off x="49022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153670</xdr:rowOff>
    </xdr:from>
    <xdr:ext cx="762000" cy="259080"/>
    <xdr:sp macro="" textlink="">
      <xdr:nvSpPr>
        <xdr:cNvPr id="90" name="財政力該当値テキスト"/>
        <xdr:cNvSpPr txBox="1"/>
      </xdr:nvSpPr>
      <xdr:spPr>
        <a:xfrm>
          <a:off x="50419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10160</xdr:rowOff>
    </xdr:from>
    <xdr:to xmlns:xdr="http://schemas.openxmlformats.org/drawingml/2006/spreadsheetDrawing">
      <xdr:col>19</xdr:col>
      <xdr:colOff>184150</xdr:colOff>
      <xdr:row>43</xdr:row>
      <xdr:rowOff>111760</xdr:rowOff>
    </xdr:to>
    <xdr:sp macro="" textlink="">
      <xdr:nvSpPr>
        <xdr:cNvPr id="91" name="楕円 90"/>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96520</xdr:rowOff>
    </xdr:from>
    <xdr:ext cx="736600" cy="259080"/>
    <xdr:sp macro="" textlink="">
      <xdr:nvSpPr>
        <xdr:cNvPr id="92" name="テキスト ボックス 91"/>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170180</xdr:rowOff>
    </xdr:from>
    <xdr:to xmlns:xdr="http://schemas.openxmlformats.org/drawingml/2006/spreadsheetDrawing">
      <xdr:col>15</xdr:col>
      <xdr:colOff>133350</xdr:colOff>
      <xdr:row>43</xdr:row>
      <xdr:rowOff>100330</xdr:rowOff>
    </xdr:to>
    <xdr:sp macro="" textlink="">
      <xdr:nvSpPr>
        <xdr:cNvPr id="93" name="楕円 92"/>
        <xdr:cNvSpPr/>
      </xdr:nvSpPr>
      <xdr:spPr>
        <a:xfrm>
          <a:off x="3175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85090</xdr:rowOff>
    </xdr:from>
    <xdr:ext cx="762000" cy="259080"/>
    <xdr:sp macro="" textlink="">
      <xdr:nvSpPr>
        <xdr:cNvPr id="94" name="テキスト ボックス 93"/>
        <xdr:cNvSpPr txBox="1"/>
      </xdr:nvSpPr>
      <xdr:spPr>
        <a:xfrm>
          <a:off x="2844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158750</xdr:rowOff>
    </xdr:from>
    <xdr:to xmlns:xdr="http://schemas.openxmlformats.org/drawingml/2006/spreadsheetDrawing">
      <xdr:col>11</xdr:col>
      <xdr:colOff>82550</xdr:colOff>
      <xdr:row>43</xdr:row>
      <xdr:rowOff>88900</xdr:rowOff>
    </xdr:to>
    <xdr:sp macro="" textlink="">
      <xdr:nvSpPr>
        <xdr:cNvPr id="95" name="楕円 94"/>
        <xdr:cNvSpPr/>
      </xdr:nvSpPr>
      <xdr:spPr>
        <a:xfrm>
          <a:off x="2286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73660</xdr:rowOff>
    </xdr:from>
    <xdr:ext cx="762000" cy="259080"/>
    <xdr:sp macro="" textlink="">
      <xdr:nvSpPr>
        <xdr:cNvPr id="96" name="テキスト ボックス 95"/>
        <xdr:cNvSpPr txBox="1"/>
      </xdr:nvSpPr>
      <xdr:spPr>
        <a:xfrm>
          <a:off x="1955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170180</xdr:rowOff>
    </xdr:from>
    <xdr:to xmlns:xdr="http://schemas.openxmlformats.org/drawingml/2006/spreadsheetDrawing">
      <xdr:col>7</xdr:col>
      <xdr:colOff>31750</xdr:colOff>
      <xdr:row>43</xdr:row>
      <xdr:rowOff>100330</xdr:rowOff>
    </xdr:to>
    <xdr:sp macro="" textlink="">
      <xdr:nvSpPr>
        <xdr:cNvPr id="97" name="楕円 96"/>
        <xdr:cNvSpPr/>
      </xdr:nvSpPr>
      <xdr:spPr>
        <a:xfrm>
          <a:off x="1397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85090</xdr:rowOff>
    </xdr:from>
    <xdr:ext cx="762000" cy="259080"/>
    <xdr:sp macro="" textlink="">
      <xdr:nvSpPr>
        <xdr:cNvPr id="98" name="テキスト ボックス 97"/>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1" name="テキスト ボックス 100"/>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歳入では、住民税（個人・法人）や固定資産税の増に伴い、地方税が増加したことにより、分母となる経常経費充当財源が増加した。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歳出では、公営企業会計（水道・下水道事業）への補助費等の減を主因として、補助費等が全体で減となったことに加えて、節電対策の推進及び新規契約の締結に伴う電気使用料の大幅減により、物件費が前年度比で減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以上の要因により、経常収支比率は前年度から3.2ポイント減少したが、依然として類似団体平均を1.8ポイント上回っている。行財政運営の合理化・効率化を推進し、引き続き経常経費の削減に努めていく。</a:t>
          </a:r>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4" name="テキスト ボックス 113"/>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22" name="テキスト ボックス 121"/>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4" name="テキスト ボックス 123"/>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154940</xdr:rowOff>
    </xdr:from>
    <xdr:to xmlns:xdr="http://schemas.openxmlformats.org/drawingml/2006/spreadsheetDrawing">
      <xdr:col>23</xdr:col>
      <xdr:colOff>133350</xdr:colOff>
      <xdr:row>67</xdr:row>
      <xdr:rowOff>148590</xdr:rowOff>
    </xdr:to>
    <xdr:cxnSp macro="">
      <xdr:nvCxnSpPr>
        <xdr:cNvPr id="128" name="直線コネクタ 127"/>
        <xdr:cNvCxnSpPr/>
      </xdr:nvCxnSpPr>
      <xdr:spPr>
        <a:xfrm flipV="1">
          <a:off x="4953000" y="10099040"/>
          <a:ext cx="0" cy="1536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120650</xdr:rowOff>
    </xdr:from>
    <xdr:ext cx="762000" cy="254000"/>
    <xdr:sp macro="" textlink="">
      <xdr:nvSpPr>
        <xdr:cNvPr id="129" name="財政構造の弾力性最小値テキスト"/>
        <xdr:cNvSpPr txBox="1"/>
      </xdr:nvSpPr>
      <xdr:spPr>
        <a:xfrm>
          <a:off x="5041900" y="11607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148590</xdr:rowOff>
    </xdr:from>
    <xdr:to xmlns:xdr="http://schemas.openxmlformats.org/drawingml/2006/spreadsheetDrawing">
      <xdr:col>24</xdr:col>
      <xdr:colOff>12700</xdr:colOff>
      <xdr:row>67</xdr:row>
      <xdr:rowOff>148590</xdr:rowOff>
    </xdr:to>
    <xdr:cxnSp macro="">
      <xdr:nvCxnSpPr>
        <xdr:cNvPr id="130" name="直線コネクタ 129"/>
        <xdr:cNvCxnSpPr/>
      </xdr:nvCxnSpPr>
      <xdr:spPr>
        <a:xfrm>
          <a:off x="4864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69850</xdr:rowOff>
    </xdr:from>
    <xdr:ext cx="762000" cy="259080"/>
    <xdr:sp macro="" textlink="">
      <xdr:nvSpPr>
        <xdr:cNvPr id="131" name="財政構造の弾力性最大値テキスト"/>
        <xdr:cNvSpPr txBox="1"/>
      </xdr:nvSpPr>
      <xdr:spPr>
        <a:xfrm>
          <a:off x="5041900" y="984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154940</xdr:rowOff>
    </xdr:from>
    <xdr:to xmlns:xdr="http://schemas.openxmlformats.org/drawingml/2006/spreadsheetDrawing">
      <xdr:col>24</xdr:col>
      <xdr:colOff>12700</xdr:colOff>
      <xdr:row>58</xdr:row>
      <xdr:rowOff>154940</xdr:rowOff>
    </xdr:to>
    <xdr:cxnSp macro="">
      <xdr:nvCxnSpPr>
        <xdr:cNvPr id="132" name="直線コネクタ 131"/>
        <xdr:cNvCxnSpPr/>
      </xdr:nvCxnSpPr>
      <xdr:spPr>
        <a:xfrm>
          <a:off x="4864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76835</xdr:rowOff>
    </xdr:from>
    <xdr:to xmlns:xdr="http://schemas.openxmlformats.org/drawingml/2006/spreadsheetDrawing">
      <xdr:col>23</xdr:col>
      <xdr:colOff>133350</xdr:colOff>
      <xdr:row>66</xdr:row>
      <xdr:rowOff>34290</xdr:rowOff>
    </xdr:to>
    <xdr:cxnSp macro="">
      <xdr:nvCxnSpPr>
        <xdr:cNvPr id="133" name="直線コネクタ 132"/>
        <xdr:cNvCxnSpPr/>
      </xdr:nvCxnSpPr>
      <xdr:spPr>
        <a:xfrm flipV="1">
          <a:off x="4114800" y="1122108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141605</xdr:rowOff>
    </xdr:from>
    <xdr:ext cx="762000" cy="259080"/>
    <xdr:sp macro="" textlink="">
      <xdr:nvSpPr>
        <xdr:cNvPr id="134" name="財政構造の弾力性平均値テキスト"/>
        <xdr:cNvSpPr txBox="1"/>
      </xdr:nvSpPr>
      <xdr:spPr>
        <a:xfrm>
          <a:off x="5041900" y="10942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125095</xdr:rowOff>
    </xdr:from>
    <xdr:to xmlns:xdr="http://schemas.openxmlformats.org/drawingml/2006/spreadsheetDrawing">
      <xdr:col>23</xdr:col>
      <xdr:colOff>184150</xdr:colOff>
      <xdr:row>65</xdr:row>
      <xdr:rowOff>55245</xdr:rowOff>
    </xdr:to>
    <xdr:sp macro="" textlink="">
      <xdr:nvSpPr>
        <xdr:cNvPr id="135" name="フローチャート: 判断 134"/>
        <xdr:cNvSpPr/>
      </xdr:nvSpPr>
      <xdr:spPr>
        <a:xfrm>
          <a:off x="4902200" y="1109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130175</xdr:rowOff>
    </xdr:from>
    <xdr:to xmlns:xdr="http://schemas.openxmlformats.org/drawingml/2006/spreadsheetDrawing">
      <xdr:col>19</xdr:col>
      <xdr:colOff>133350</xdr:colOff>
      <xdr:row>66</xdr:row>
      <xdr:rowOff>34290</xdr:rowOff>
    </xdr:to>
    <xdr:cxnSp macro="">
      <xdr:nvCxnSpPr>
        <xdr:cNvPr id="136" name="直線コネクタ 135"/>
        <xdr:cNvCxnSpPr/>
      </xdr:nvCxnSpPr>
      <xdr:spPr>
        <a:xfrm>
          <a:off x="3225800" y="10931525"/>
          <a:ext cx="8890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100965</xdr:rowOff>
    </xdr:from>
    <xdr:to xmlns:xdr="http://schemas.openxmlformats.org/drawingml/2006/spreadsheetDrawing">
      <xdr:col>19</xdr:col>
      <xdr:colOff>184150</xdr:colOff>
      <xdr:row>65</xdr:row>
      <xdr:rowOff>31115</xdr:rowOff>
    </xdr:to>
    <xdr:sp macro="" textlink="">
      <xdr:nvSpPr>
        <xdr:cNvPr id="137" name="フローチャート: 判断 136"/>
        <xdr:cNvSpPr/>
      </xdr:nvSpPr>
      <xdr:spPr>
        <a:xfrm>
          <a:off x="4064000" y="1107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41275</xdr:rowOff>
    </xdr:from>
    <xdr:ext cx="736600" cy="254000"/>
    <xdr:sp macro="" textlink="">
      <xdr:nvSpPr>
        <xdr:cNvPr id="138" name="テキスト ボックス 137"/>
        <xdr:cNvSpPr txBox="1"/>
      </xdr:nvSpPr>
      <xdr:spPr>
        <a:xfrm>
          <a:off x="3733800" y="108426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130175</xdr:rowOff>
    </xdr:from>
    <xdr:to xmlns:xdr="http://schemas.openxmlformats.org/drawingml/2006/spreadsheetDrawing">
      <xdr:col>15</xdr:col>
      <xdr:colOff>82550</xdr:colOff>
      <xdr:row>65</xdr:row>
      <xdr:rowOff>4445</xdr:rowOff>
    </xdr:to>
    <xdr:cxnSp macro="">
      <xdr:nvCxnSpPr>
        <xdr:cNvPr id="139" name="直線コネクタ 138"/>
        <xdr:cNvCxnSpPr/>
      </xdr:nvCxnSpPr>
      <xdr:spPr>
        <a:xfrm flipV="1">
          <a:off x="2336800" y="1093152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115570</xdr:rowOff>
    </xdr:from>
    <xdr:to xmlns:xdr="http://schemas.openxmlformats.org/drawingml/2006/spreadsheetDrawing">
      <xdr:col>15</xdr:col>
      <xdr:colOff>133350</xdr:colOff>
      <xdr:row>64</xdr:row>
      <xdr:rowOff>45720</xdr:rowOff>
    </xdr:to>
    <xdr:sp macro="" textlink="">
      <xdr:nvSpPr>
        <xdr:cNvPr id="140" name="フローチャート: 判断 139"/>
        <xdr:cNvSpPr/>
      </xdr:nvSpPr>
      <xdr:spPr>
        <a:xfrm>
          <a:off x="3175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30480</xdr:rowOff>
    </xdr:from>
    <xdr:ext cx="762000" cy="254000"/>
    <xdr:sp macro="" textlink="">
      <xdr:nvSpPr>
        <xdr:cNvPr id="141" name="テキスト ボックス 140"/>
        <xdr:cNvSpPr txBox="1"/>
      </xdr:nvSpPr>
      <xdr:spPr>
        <a:xfrm>
          <a:off x="2844800" y="11003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4445</xdr:rowOff>
    </xdr:from>
    <xdr:to xmlns:xdr="http://schemas.openxmlformats.org/drawingml/2006/spreadsheetDrawing">
      <xdr:col>11</xdr:col>
      <xdr:colOff>31750</xdr:colOff>
      <xdr:row>65</xdr:row>
      <xdr:rowOff>45085</xdr:rowOff>
    </xdr:to>
    <xdr:cxnSp macro="">
      <xdr:nvCxnSpPr>
        <xdr:cNvPr id="142" name="直線コネクタ 141"/>
        <xdr:cNvCxnSpPr/>
      </xdr:nvCxnSpPr>
      <xdr:spPr>
        <a:xfrm flipV="1">
          <a:off x="1447800" y="11148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52705</xdr:rowOff>
    </xdr:from>
    <xdr:to xmlns:xdr="http://schemas.openxmlformats.org/drawingml/2006/spreadsheetDrawing">
      <xdr:col>11</xdr:col>
      <xdr:colOff>82550</xdr:colOff>
      <xdr:row>64</xdr:row>
      <xdr:rowOff>154940</xdr:rowOff>
    </xdr:to>
    <xdr:sp macro="" textlink="">
      <xdr:nvSpPr>
        <xdr:cNvPr id="143" name="フローチャート: 判断 142"/>
        <xdr:cNvSpPr/>
      </xdr:nvSpPr>
      <xdr:spPr>
        <a:xfrm>
          <a:off x="2286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164465</xdr:rowOff>
    </xdr:from>
    <xdr:ext cx="762000" cy="259080"/>
    <xdr:sp macro="" textlink="">
      <xdr:nvSpPr>
        <xdr:cNvPr id="144" name="テキスト ボックス 143"/>
        <xdr:cNvSpPr txBox="1"/>
      </xdr:nvSpPr>
      <xdr:spPr>
        <a:xfrm>
          <a:off x="1955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85090</xdr:rowOff>
    </xdr:from>
    <xdr:to xmlns:xdr="http://schemas.openxmlformats.org/drawingml/2006/spreadsheetDrawing">
      <xdr:col>7</xdr:col>
      <xdr:colOff>31750</xdr:colOff>
      <xdr:row>65</xdr:row>
      <xdr:rowOff>15240</xdr:rowOff>
    </xdr:to>
    <xdr:sp macro="" textlink="">
      <xdr:nvSpPr>
        <xdr:cNvPr id="145" name="フローチャート: 判断 144"/>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25400</xdr:rowOff>
    </xdr:from>
    <xdr:ext cx="762000" cy="259080"/>
    <xdr:sp macro="" textlink="">
      <xdr:nvSpPr>
        <xdr:cNvPr id="146" name="テキスト ボックス 145"/>
        <xdr:cNvSpPr txBox="1"/>
      </xdr:nvSpPr>
      <xdr:spPr>
        <a:xfrm>
          <a:off x="1066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7" name="テキスト ボックス 146"/>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8" name="テキスト ボックス 147"/>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9" name="テキスト ボックス 148"/>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50" name="テキスト ボックス 149"/>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1" name="テキスト ボックス 150"/>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26035</xdr:rowOff>
    </xdr:from>
    <xdr:to xmlns:xdr="http://schemas.openxmlformats.org/drawingml/2006/spreadsheetDrawing">
      <xdr:col>23</xdr:col>
      <xdr:colOff>184150</xdr:colOff>
      <xdr:row>65</xdr:row>
      <xdr:rowOff>127635</xdr:rowOff>
    </xdr:to>
    <xdr:sp macro="" textlink="">
      <xdr:nvSpPr>
        <xdr:cNvPr id="152" name="楕円 151"/>
        <xdr:cNvSpPr/>
      </xdr:nvSpPr>
      <xdr:spPr>
        <a:xfrm>
          <a:off x="49022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169545</xdr:rowOff>
    </xdr:from>
    <xdr:ext cx="762000" cy="254000"/>
    <xdr:sp macro="" textlink="">
      <xdr:nvSpPr>
        <xdr:cNvPr id="153" name="財政構造の弾力性該当値テキスト"/>
        <xdr:cNvSpPr txBox="1"/>
      </xdr:nvSpPr>
      <xdr:spPr>
        <a:xfrm>
          <a:off x="5041900" y="11142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154940</xdr:rowOff>
    </xdr:from>
    <xdr:to xmlns:xdr="http://schemas.openxmlformats.org/drawingml/2006/spreadsheetDrawing">
      <xdr:col>19</xdr:col>
      <xdr:colOff>184150</xdr:colOff>
      <xdr:row>66</xdr:row>
      <xdr:rowOff>85090</xdr:rowOff>
    </xdr:to>
    <xdr:sp macro="" textlink="">
      <xdr:nvSpPr>
        <xdr:cNvPr id="154" name="楕円 153"/>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69850</xdr:rowOff>
    </xdr:from>
    <xdr:ext cx="736600" cy="259080"/>
    <xdr:sp macro="" textlink="">
      <xdr:nvSpPr>
        <xdr:cNvPr id="155" name="テキスト ボックス 154"/>
        <xdr:cNvSpPr txBox="1"/>
      </xdr:nvSpPr>
      <xdr:spPr>
        <a:xfrm>
          <a:off x="3733800" y="11385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79375</xdr:rowOff>
    </xdr:from>
    <xdr:to xmlns:xdr="http://schemas.openxmlformats.org/drawingml/2006/spreadsheetDrawing">
      <xdr:col>15</xdr:col>
      <xdr:colOff>133350</xdr:colOff>
      <xdr:row>64</xdr:row>
      <xdr:rowOff>9525</xdr:rowOff>
    </xdr:to>
    <xdr:sp macro="" textlink="">
      <xdr:nvSpPr>
        <xdr:cNvPr id="156" name="楕円 155"/>
        <xdr:cNvSpPr/>
      </xdr:nvSpPr>
      <xdr:spPr>
        <a:xfrm>
          <a:off x="3175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19685</xdr:rowOff>
    </xdr:from>
    <xdr:ext cx="762000" cy="254000"/>
    <xdr:sp macro="" textlink="">
      <xdr:nvSpPr>
        <xdr:cNvPr id="157" name="テキスト ボックス 156"/>
        <xdr:cNvSpPr txBox="1"/>
      </xdr:nvSpPr>
      <xdr:spPr>
        <a:xfrm>
          <a:off x="2844800" y="106495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125095</xdr:rowOff>
    </xdr:from>
    <xdr:to xmlns:xdr="http://schemas.openxmlformats.org/drawingml/2006/spreadsheetDrawing">
      <xdr:col>11</xdr:col>
      <xdr:colOff>82550</xdr:colOff>
      <xdr:row>65</xdr:row>
      <xdr:rowOff>55245</xdr:rowOff>
    </xdr:to>
    <xdr:sp macro="" textlink="">
      <xdr:nvSpPr>
        <xdr:cNvPr id="158" name="楕円 157"/>
        <xdr:cNvSpPr/>
      </xdr:nvSpPr>
      <xdr:spPr>
        <a:xfrm>
          <a:off x="22860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40640</xdr:rowOff>
    </xdr:from>
    <xdr:ext cx="762000" cy="254000"/>
    <xdr:sp macro="" textlink="">
      <xdr:nvSpPr>
        <xdr:cNvPr id="159" name="テキスト ボックス 158"/>
        <xdr:cNvSpPr txBox="1"/>
      </xdr:nvSpPr>
      <xdr:spPr>
        <a:xfrm>
          <a:off x="1955800" y="11184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166370</xdr:rowOff>
    </xdr:from>
    <xdr:to xmlns:xdr="http://schemas.openxmlformats.org/drawingml/2006/spreadsheetDrawing">
      <xdr:col>7</xdr:col>
      <xdr:colOff>31750</xdr:colOff>
      <xdr:row>65</xdr:row>
      <xdr:rowOff>95885</xdr:rowOff>
    </xdr:to>
    <xdr:sp macro="" textlink="">
      <xdr:nvSpPr>
        <xdr:cNvPr id="160" name="楕円 159"/>
        <xdr:cNvSpPr/>
      </xdr:nvSpPr>
      <xdr:spPr>
        <a:xfrm>
          <a:off x="1397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80645</xdr:rowOff>
    </xdr:from>
    <xdr:ext cx="762000" cy="259080"/>
    <xdr:sp macro="" textlink="">
      <xdr:nvSpPr>
        <xdr:cNvPr id="161" name="テキスト ボックス 160"/>
        <xdr:cNvSpPr txBox="1"/>
      </xdr:nvSpPr>
      <xdr:spPr>
        <a:xfrm>
          <a:off x="10668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4" name="テキスト ボックス 163"/>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[167,054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金額は、類似団体平均を下回っている。一方で、前年度より上回っている要因としては、人件費、維持補修費の増加に加えて、前年度に引き続き人口の減少により、人口１人当たりの決算額が増加したこと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今後も、引き続き人件費の抑制を図っていくとともに、公共施設等総合管理計画に基づき維持管理経費の適正化に努めていく。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5" name="テキスト ボックス 174"/>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8" name="直線コネクタ 177"/>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4000"/>
    <xdr:sp macro="" textlink="">
      <xdr:nvSpPr>
        <xdr:cNvPr id="179" name="テキスト ボックス 178"/>
        <xdr:cNvSpPr txBox="1"/>
      </xdr:nvSpPr>
      <xdr:spPr>
        <a:xfrm>
          <a:off x="0" y="1518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0" name="直線コネクタ 179"/>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1" name="テキスト ボックス 180"/>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2" name="直線コネクタ 181"/>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3" name="テキスト ボックス 182"/>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4" name="直線コネクタ 183"/>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5" name="テキスト ボックス 184"/>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87" name="テキスト ボックス 186"/>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48895</xdr:rowOff>
    </xdr:from>
    <xdr:to xmlns:xdr="http://schemas.openxmlformats.org/drawingml/2006/spreadsheetDrawing">
      <xdr:col>23</xdr:col>
      <xdr:colOff>133350</xdr:colOff>
      <xdr:row>87</xdr:row>
      <xdr:rowOff>161290</xdr:rowOff>
    </xdr:to>
    <xdr:cxnSp macro="">
      <xdr:nvCxnSpPr>
        <xdr:cNvPr id="189" name="直線コネクタ 188"/>
        <xdr:cNvCxnSpPr/>
      </xdr:nvCxnSpPr>
      <xdr:spPr>
        <a:xfrm flipV="1">
          <a:off x="4953000" y="13936345"/>
          <a:ext cx="0" cy="1141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133350</xdr:rowOff>
    </xdr:from>
    <xdr:ext cx="762000" cy="254000"/>
    <xdr:sp macro="" textlink="">
      <xdr:nvSpPr>
        <xdr:cNvPr id="190" name="人件費・物件費等の状況最小値テキスト"/>
        <xdr:cNvSpPr txBox="1"/>
      </xdr:nvSpPr>
      <xdr:spPr>
        <a:xfrm>
          <a:off x="5041900" y="15049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347,852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161290</xdr:rowOff>
    </xdr:from>
    <xdr:to xmlns:xdr="http://schemas.openxmlformats.org/drawingml/2006/spreadsheetDrawing">
      <xdr:col>24</xdr:col>
      <xdr:colOff>12700</xdr:colOff>
      <xdr:row>87</xdr:row>
      <xdr:rowOff>161290</xdr:rowOff>
    </xdr:to>
    <xdr:cxnSp macro="">
      <xdr:nvCxnSpPr>
        <xdr:cNvPr id="191" name="直線コネクタ 190"/>
        <xdr:cNvCxnSpPr/>
      </xdr:nvCxnSpPr>
      <xdr:spPr>
        <a:xfrm>
          <a:off x="4864100" y="1507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135255</xdr:rowOff>
    </xdr:from>
    <xdr:ext cx="762000" cy="254000"/>
    <xdr:sp macro="" textlink="">
      <xdr:nvSpPr>
        <xdr:cNvPr id="192" name="人件費・物件費等の状況最大値テキスト"/>
        <xdr:cNvSpPr txBox="1"/>
      </xdr:nvSpPr>
      <xdr:spPr>
        <a:xfrm>
          <a:off x="5041900" y="13679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48895</xdr:rowOff>
    </xdr:from>
    <xdr:to xmlns:xdr="http://schemas.openxmlformats.org/drawingml/2006/spreadsheetDrawing">
      <xdr:col>24</xdr:col>
      <xdr:colOff>12700</xdr:colOff>
      <xdr:row>81</xdr:row>
      <xdr:rowOff>48895</xdr:rowOff>
    </xdr:to>
    <xdr:cxnSp macro="">
      <xdr:nvCxnSpPr>
        <xdr:cNvPr id="193" name="直線コネクタ 192"/>
        <xdr:cNvCxnSpPr/>
      </xdr:nvCxnSpPr>
      <xdr:spPr>
        <a:xfrm>
          <a:off x="4864100" y="1393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136525</xdr:rowOff>
    </xdr:from>
    <xdr:to xmlns:xdr="http://schemas.openxmlformats.org/drawingml/2006/spreadsheetDrawing">
      <xdr:col>23</xdr:col>
      <xdr:colOff>133350</xdr:colOff>
      <xdr:row>82</xdr:row>
      <xdr:rowOff>146050</xdr:rowOff>
    </xdr:to>
    <xdr:cxnSp macro="">
      <xdr:nvCxnSpPr>
        <xdr:cNvPr id="194" name="直線コネクタ 193"/>
        <xdr:cNvCxnSpPr/>
      </xdr:nvCxnSpPr>
      <xdr:spPr>
        <a:xfrm>
          <a:off x="4114800" y="141954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31115</xdr:rowOff>
    </xdr:from>
    <xdr:ext cx="762000" cy="254000"/>
    <xdr:sp macro="" textlink="">
      <xdr:nvSpPr>
        <xdr:cNvPr id="195" name="人件費・物件費等の状況平均値テキスト"/>
        <xdr:cNvSpPr txBox="1"/>
      </xdr:nvSpPr>
      <xdr:spPr>
        <a:xfrm>
          <a:off x="5041900" y="142614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58420</xdr:rowOff>
    </xdr:from>
    <xdr:to xmlns:xdr="http://schemas.openxmlformats.org/drawingml/2006/spreadsheetDrawing">
      <xdr:col>23</xdr:col>
      <xdr:colOff>184150</xdr:colOff>
      <xdr:row>83</xdr:row>
      <xdr:rowOff>160020</xdr:rowOff>
    </xdr:to>
    <xdr:sp macro="" textlink="">
      <xdr:nvSpPr>
        <xdr:cNvPr id="196" name="フローチャート: 判断 195"/>
        <xdr:cNvSpPr/>
      </xdr:nvSpPr>
      <xdr:spPr>
        <a:xfrm>
          <a:off x="4902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114935</xdr:rowOff>
    </xdr:from>
    <xdr:to xmlns:xdr="http://schemas.openxmlformats.org/drawingml/2006/spreadsheetDrawing">
      <xdr:col>19</xdr:col>
      <xdr:colOff>133350</xdr:colOff>
      <xdr:row>82</xdr:row>
      <xdr:rowOff>136525</xdr:rowOff>
    </xdr:to>
    <xdr:cxnSp macro="">
      <xdr:nvCxnSpPr>
        <xdr:cNvPr id="197" name="直線コネクタ 196"/>
        <xdr:cNvCxnSpPr/>
      </xdr:nvCxnSpPr>
      <xdr:spPr>
        <a:xfrm>
          <a:off x="3225800" y="141738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48260</xdr:rowOff>
    </xdr:from>
    <xdr:to xmlns:xdr="http://schemas.openxmlformats.org/drawingml/2006/spreadsheetDrawing">
      <xdr:col>19</xdr:col>
      <xdr:colOff>184150</xdr:colOff>
      <xdr:row>83</xdr:row>
      <xdr:rowOff>149860</xdr:rowOff>
    </xdr:to>
    <xdr:sp macro="" textlink="">
      <xdr:nvSpPr>
        <xdr:cNvPr id="198" name="フローチャート: 判断 197"/>
        <xdr:cNvSpPr/>
      </xdr:nvSpPr>
      <xdr:spPr>
        <a:xfrm>
          <a:off x="4064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134620</xdr:rowOff>
    </xdr:from>
    <xdr:ext cx="736600" cy="254000"/>
    <xdr:sp macro="" textlink="">
      <xdr:nvSpPr>
        <xdr:cNvPr id="199" name="テキスト ボックス 198"/>
        <xdr:cNvSpPr txBox="1"/>
      </xdr:nvSpPr>
      <xdr:spPr>
        <a:xfrm>
          <a:off x="3733800" y="143649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90805</xdr:rowOff>
    </xdr:from>
    <xdr:to xmlns:xdr="http://schemas.openxmlformats.org/drawingml/2006/spreadsheetDrawing">
      <xdr:col>15</xdr:col>
      <xdr:colOff>82550</xdr:colOff>
      <xdr:row>82</xdr:row>
      <xdr:rowOff>114935</xdr:rowOff>
    </xdr:to>
    <xdr:cxnSp macro="">
      <xdr:nvCxnSpPr>
        <xdr:cNvPr id="200" name="直線コネクタ 199"/>
        <xdr:cNvCxnSpPr/>
      </xdr:nvCxnSpPr>
      <xdr:spPr>
        <a:xfrm>
          <a:off x="2336800" y="141497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6350</xdr:rowOff>
    </xdr:from>
    <xdr:to xmlns:xdr="http://schemas.openxmlformats.org/drawingml/2006/spreadsheetDrawing">
      <xdr:col>15</xdr:col>
      <xdr:colOff>133350</xdr:colOff>
      <xdr:row>83</xdr:row>
      <xdr:rowOff>107950</xdr:rowOff>
    </xdr:to>
    <xdr:sp macro="" textlink="">
      <xdr:nvSpPr>
        <xdr:cNvPr id="201" name="フローチャート: 判断 200"/>
        <xdr:cNvSpPr/>
      </xdr:nvSpPr>
      <xdr:spPr>
        <a:xfrm>
          <a:off x="31750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92710</xdr:rowOff>
    </xdr:from>
    <xdr:ext cx="762000" cy="259080"/>
    <xdr:sp macro="" textlink="">
      <xdr:nvSpPr>
        <xdr:cNvPr id="202" name="テキスト ボックス 201"/>
        <xdr:cNvSpPr txBox="1"/>
      </xdr:nvSpPr>
      <xdr:spPr>
        <a:xfrm>
          <a:off x="2844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86360</xdr:rowOff>
    </xdr:from>
    <xdr:to xmlns:xdr="http://schemas.openxmlformats.org/drawingml/2006/spreadsheetDrawing">
      <xdr:col>11</xdr:col>
      <xdr:colOff>31750</xdr:colOff>
      <xdr:row>82</xdr:row>
      <xdr:rowOff>90805</xdr:rowOff>
    </xdr:to>
    <xdr:cxnSp macro="">
      <xdr:nvCxnSpPr>
        <xdr:cNvPr id="203" name="直線コネクタ 202"/>
        <xdr:cNvCxnSpPr/>
      </xdr:nvCxnSpPr>
      <xdr:spPr>
        <a:xfrm>
          <a:off x="1447800" y="141452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20955</xdr:rowOff>
    </xdr:from>
    <xdr:to xmlns:xdr="http://schemas.openxmlformats.org/drawingml/2006/spreadsheetDrawing">
      <xdr:col>11</xdr:col>
      <xdr:colOff>82550</xdr:colOff>
      <xdr:row>83</xdr:row>
      <xdr:rowOff>122555</xdr:rowOff>
    </xdr:to>
    <xdr:sp macro="" textlink="">
      <xdr:nvSpPr>
        <xdr:cNvPr id="204" name="フローチャート: 判断 203"/>
        <xdr:cNvSpPr/>
      </xdr:nvSpPr>
      <xdr:spPr>
        <a:xfrm>
          <a:off x="2286000" y="142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107315</xdr:rowOff>
    </xdr:from>
    <xdr:ext cx="762000" cy="259080"/>
    <xdr:sp macro="" textlink="">
      <xdr:nvSpPr>
        <xdr:cNvPr id="205" name="テキスト ボックス 204"/>
        <xdr:cNvSpPr txBox="1"/>
      </xdr:nvSpPr>
      <xdr:spPr>
        <a:xfrm>
          <a:off x="1955800" y="1433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111125</xdr:rowOff>
    </xdr:from>
    <xdr:to xmlns:xdr="http://schemas.openxmlformats.org/drawingml/2006/spreadsheetDrawing">
      <xdr:col>7</xdr:col>
      <xdr:colOff>31750</xdr:colOff>
      <xdr:row>83</xdr:row>
      <xdr:rowOff>41275</xdr:rowOff>
    </xdr:to>
    <xdr:sp macro="" textlink="">
      <xdr:nvSpPr>
        <xdr:cNvPr id="206" name="フローチャート: 判断 205"/>
        <xdr:cNvSpPr/>
      </xdr:nvSpPr>
      <xdr:spPr>
        <a:xfrm>
          <a:off x="1397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26035</xdr:rowOff>
    </xdr:from>
    <xdr:ext cx="762000" cy="259080"/>
    <xdr:sp macro="" textlink="">
      <xdr:nvSpPr>
        <xdr:cNvPr id="207" name="テキスト ボックス 206"/>
        <xdr:cNvSpPr txBox="1"/>
      </xdr:nvSpPr>
      <xdr:spPr>
        <a:xfrm>
          <a:off x="1066800" y="1425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95250</xdr:rowOff>
    </xdr:from>
    <xdr:to xmlns:xdr="http://schemas.openxmlformats.org/drawingml/2006/spreadsheetDrawing">
      <xdr:col>23</xdr:col>
      <xdr:colOff>184150</xdr:colOff>
      <xdr:row>83</xdr:row>
      <xdr:rowOff>25400</xdr:rowOff>
    </xdr:to>
    <xdr:sp macro="" textlink="">
      <xdr:nvSpPr>
        <xdr:cNvPr id="213" name="楕円 212"/>
        <xdr:cNvSpPr/>
      </xdr:nvSpPr>
      <xdr:spPr>
        <a:xfrm>
          <a:off x="49022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111760</xdr:rowOff>
    </xdr:from>
    <xdr:ext cx="762000" cy="254000"/>
    <xdr:sp macro="" textlink="">
      <xdr:nvSpPr>
        <xdr:cNvPr id="214" name="人件費・物件費等の状況該当値テキスト"/>
        <xdr:cNvSpPr txBox="1"/>
      </xdr:nvSpPr>
      <xdr:spPr>
        <a:xfrm>
          <a:off x="5041900" y="13999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86360</xdr:rowOff>
    </xdr:from>
    <xdr:to xmlns:xdr="http://schemas.openxmlformats.org/drawingml/2006/spreadsheetDrawing">
      <xdr:col>19</xdr:col>
      <xdr:colOff>184150</xdr:colOff>
      <xdr:row>83</xdr:row>
      <xdr:rowOff>15875</xdr:rowOff>
    </xdr:to>
    <xdr:sp macro="" textlink="">
      <xdr:nvSpPr>
        <xdr:cNvPr id="215" name="楕円 214"/>
        <xdr:cNvSpPr/>
      </xdr:nvSpPr>
      <xdr:spPr>
        <a:xfrm>
          <a:off x="40640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26035</xdr:rowOff>
    </xdr:from>
    <xdr:ext cx="736600" cy="259080"/>
    <xdr:sp macro="" textlink="">
      <xdr:nvSpPr>
        <xdr:cNvPr id="216" name="テキスト ボックス 215"/>
        <xdr:cNvSpPr txBox="1"/>
      </xdr:nvSpPr>
      <xdr:spPr>
        <a:xfrm>
          <a:off x="3733800" y="13913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64135</xdr:rowOff>
    </xdr:from>
    <xdr:to xmlns:xdr="http://schemas.openxmlformats.org/drawingml/2006/spreadsheetDrawing">
      <xdr:col>15</xdr:col>
      <xdr:colOff>133350</xdr:colOff>
      <xdr:row>82</xdr:row>
      <xdr:rowOff>166370</xdr:rowOff>
    </xdr:to>
    <xdr:sp macro="" textlink="">
      <xdr:nvSpPr>
        <xdr:cNvPr id="217" name="楕円 216"/>
        <xdr:cNvSpPr/>
      </xdr:nvSpPr>
      <xdr:spPr>
        <a:xfrm>
          <a:off x="3175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4445</xdr:rowOff>
    </xdr:from>
    <xdr:ext cx="762000" cy="259080"/>
    <xdr:sp macro="" textlink="">
      <xdr:nvSpPr>
        <xdr:cNvPr id="218" name="テキスト ボックス 217"/>
        <xdr:cNvSpPr txBox="1"/>
      </xdr:nvSpPr>
      <xdr:spPr>
        <a:xfrm>
          <a:off x="2844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40640</xdr:rowOff>
    </xdr:from>
    <xdr:to xmlns:xdr="http://schemas.openxmlformats.org/drawingml/2006/spreadsheetDrawing">
      <xdr:col>11</xdr:col>
      <xdr:colOff>82550</xdr:colOff>
      <xdr:row>82</xdr:row>
      <xdr:rowOff>141605</xdr:rowOff>
    </xdr:to>
    <xdr:sp macro="" textlink="">
      <xdr:nvSpPr>
        <xdr:cNvPr id="219" name="楕円 218"/>
        <xdr:cNvSpPr/>
      </xdr:nvSpPr>
      <xdr:spPr>
        <a:xfrm>
          <a:off x="2286000" y="14099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151765</xdr:rowOff>
    </xdr:from>
    <xdr:ext cx="762000" cy="259080"/>
    <xdr:sp macro="" textlink="">
      <xdr:nvSpPr>
        <xdr:cNvPr id="220" name="テキスト ボックス 219"/>
        <xdr:cNvSpPr txBox="1"/>
      </xdr:nvSpPr>
      <xdr:spPr>
        <a:xfrm>
          <a:off x="1955800" y="1386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21" name="楕円 220"/>
        <xdr:cNvSpPr/>
      </xdr:nvSpPr>
      <xdr:spPr>
        <a:xfrm>
          <a:off x="13970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147320</xdr:rowOff>
    </xdr:from>
    <xdr:ext cx="762000" cy="259080"/>
    <xdr:sp macro="" textlink="">
      <xdr:nvSpPr>
        <xdr:cNvPr id="222" name="テキスト ボックス 221"/>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5" name="テキスト ボックス 224"/>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近年は類似団体平均値に近い数値で推移している。前年度と比較して同じ数値であり、類似団体平均を0.1ポイント下回っている。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今後も人事院勧告等の動向を注視しながら、人事評価の適正運用を図るとともに、給与制度・運用等の見直しにより給与水準の適正化に努めていく。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000"/>
    <xdr:sp macro="" textlink="">
      <xdr:nvSpPr>
        <xdr:cNvPr id="239" name="テキスト ボックス 238"/>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000"/>
    <xdr:sp macro="" textlink="">
      <xdr:nvSpPr>
        <xdr:cNvPr id="241" name="テキスト ボックス 240"/>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49" name="テキスト ボックス 248"/>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151765</xdr:rowOff>
    </xdr:from>
    <xdr:to xmlns:xdr="http://schemas.openxmlformats.org/drawingml/2006/spreadsheetDrawing">
      <xdr:col>81</xdr:col>
      <xdr:colOff>44450</xdr:colOff>
      <xdr:row>89</xdr:row>
      <xdr:rowOff>137160</xdr:rowOff>
    </xdr:to>
    <xdr:cxnSp macro="">
      <xdr:nvCxnSpPr>
        <xdr:cNvPr id="251" name="直線コネクタ 250"/>
        <xdr:cNvCxnSpPr/>
      </xdr:nvCxnSpPr>
      <xdr:spPr>
        <a:xfrm flipV="1">
          <a:off x="17018000" y="1386776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109220</xdr:rowOff>
    </xdr:from>
    <xdr:ext cx="762000" cy="254000"/>
    <xdr:sp macro="" textlink="">
      <xdr:nvSpPr>
        <xdr:cNvPr id="252" name="給与水準   （国との比較）最小値テキスト"/>
        <xdr:cNvSpPr txBox="1"/>
      </xdr:nvSpPr>
      <xdr:spPr>
        <a:xfrm>
          <a:off x="17106900" y="153682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137160</xdr:rowOff>
    </xdr:from>
    <xdr:to xmlns:xdr="http://schemas.openxmlformats.org/drawingml/2006/spreadsheetDrawing">
      <xdr:col>81</xdr:col>
      <xdr:colOff>133350</xdr:colOff>
      <xdr:row>89</xdr:row>
      <xdr:rowOff>137160</xdr:rowOff>
    </xdr:to>
    <xdr:cxnSp macro="">
      <xdr:nvCxnSpPr>
        <xdr:cNvPr id="253" name="直線コネクタ 252"/>
        <xdr:cNvCxnSpPr/>
      </xdr:nvCxnSpPr>
      <xdr:spPr>
        <a:xfrm>
          <a:off x="169291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66675</xdr:rowOff>
    </xdr:from>
    <xdr:ext cx="762000" cy="254000"/>
    <xdr:sp macro="" textlink="">
      <xdr:nvSpPr>
        <xdr:cNvPr id="254" name="給与水準   （国との比較）最大値テキスト"/>
        <xdr:cNvSpPr txBox="1"/>
      </xdr:nvSpPr>
      <xdr:spPr>
        <a:xfrm>
          <a:off x="17106900" y="13611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151765</xdr:rowOff>
    </xdr:from>
    <xdr:to xmlns:xdr="http://schemas.openxmlformats.org/drawingml/2006/spreadsheetDrawing">
      <xdr:col>81</xdr:col>
      <xdr:colOff>133350</xdr:colOff>
      <xdr:row>80</xdr:row>
      <xdr:rowOff>151765</xdr:rowOff>
    </xdr:to>
    <xdr:cxnSp macro="">
      <xdr:nvCxnSpPr>
        <xdr:cNvPr id="255" name="直線コネクタ 254"/>
        <xdr:cNvCxnSpPr/>
      </xdr:nvCxnSpPr>
      <xdr:spPr>
        <a:xfrm>
          <a:off x="16929100" y="1386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125730</xdr:rowOff>
    </xdr:from>
    <xdr:to xmlns:xdr="http://schemas.openxmlformats.org/drawingml/2006/spreadsheetDrawing">
      <xdr:col>81</xdr:col>
      <xdr:colOff>44450</xdr:colOff>
      <xdr:row>85</xdr:row>
      <xdr:rowOff>125730</xdr:rowOff>
    </xdr:to>
    <xdr:cxnSp macro="">
      <xdr:nvCxnSpPr>
        <xdr:cNvPr id="256" name="直線コネクタ 255"/>
        <xdr:cNvCxnSpPr/>
      </xdr:nvCxnSpPr>
      <xdr:spPr>
        <a:xfrm>
          <a:off x="16179800" y="1469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60325</xdr:rowOff>
    </xdr:from>
    <xdr:ext cx="762000" cy="259080"/>
    <xdr:sp macro="" textlink="">
      <xdr:nvSpPr>
        <xdr:cNvPr id="257" name="給与水準   （国との比較）平均値テキスト"/>
        <xdr:cNvSpPr txBox="1"/>
      </xdr:nvSpPr>
      <xdr:spPr>
        <a:xfrm>
          <a:off x="17106900" y="14633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88265</xdr:rowOff>
    </xdr:from>
    <xdr:to xmlns:xdr="http://schemas.openxmlformats.org/drawingml/2006/spreadsheetDrawing">
      <xdr:col>81</xdr:col>
      <xdr:colOff>95250</xdr:colOff>
      <xdr:row>86</xdr:row>
      <xdr:rowOff>18415</xdr:rowOff>
    </xdr:to>
    <xdr:sp macro="" textlink="">
      <xdr:nvSpPr>
        <xdr:cNvPr id="258" name="フローチャート: 判断 257"/>
        <xdr:cNvSpPr/>
      </xdr:nvSpPr>
      <xdr:spPr>
        <a:xfrm>
          <a:off x="169672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125730</xdr:rowOff>
    </xdr:from>
    <xdr:to xmlns:xdr="http://schemas.openxmlformats.org/drawingml/2006/spreadsheetDrawing">
      <xdr:col>77</xdr:col>
      <xdr:colOff>44450</xdr:colOff>
      <xdr:row>86</xdr:row>
      <xdr:rowOff>48260</xdr:rowOff>
    </xdr:to>
    <xdr:cxnSp macro="">
      <xdr:nvCxnSpPr>
        <xdr:cNvPr id="259" name="直線コネクタ 258"/>
        <xdr:cNvCxnSpPr/>
      </xdr:nvCxnSpPr>
      <xdr:spPr>
        <a:xfrm flipV="1">
          <a:off x="15290800" y="146989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61" name="テキスト ボックス 260"/>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34290</xdr:rowOff>
    </xdr:from>
    <xdr:to xmlns:xdr="http://schemas.openxmlformats.org/drawingml/2006/spreadsheetDrawing">
      <xdr:col>72</xdr:col>
      <xdr:colOff>203200</xdr:colOff>
      <xdr:row>86</xdr:row>
      <xdr:rowOff>48260</xdr:rowOff>
    </xdr:to>
    <xdr:cxnSp macro="">
      <xdr:nvCxnSpPr>
        <xdr:cNvPr id="262" name="直線コネクタ 261"/>
        <xdr:cNvCxnSpPr/>
      </xdr:nvCxnSpPr>
      <xdr:spPr>
        <a:xfrm>
          <a:off x="14401800" y="14778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88265</xdr:rowOff>
    </xdr:from>
    <xdr:to xmlns:xdr="http://schemas.openxmlformats.org/drawingml/2006/spreadsheetDrawing">
      <xdr:col>73</xdr:col>
      <xdr:colOff>44450</xdr:colOff>
      <xdr:row>86</xdr:row>
      <xdr:rowOff>18415</xdr:rowOff>
    </xdr:to>
    <xdr:sp macro="" textlink="">
      <xdr:nvSpPr>
        <xdr:cNvPr id="263" name="フローチャート: 判断 262"/>
        <xdr:cNvSpPr/>
      </xdr:nvSpPr>
      <xdr:spPr>
        <a:xfrm>
          <a:off x="15240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29210</xdr:rowOff>
    </xdr:from>
    <xdr:ext cx="762000" cy="254000"/>
    <xdr:sp macro="" textlink="">
      <xdr:nvSpPr>
        <xdr:cNvPr id="264" name="テキスト ボックス 263"/>
        <xdr:cNvSpPr txBox="1"/>
      </xdr:nvSpPr>
      <xdr:spPr>
        <a:xfrm>
          <a:off x="14909800" y="14431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139065</xdr:rowOff>
    </xdr:from>
    <xdr:to xmlns:xdr="http://schemas.openxmlformats.org/drawingml/2006/spreadsheetDrawing">
      <xdr:col>68</xdr:col>
      <xdr:colOff>152400</xdr:colOff>
      <xdr:row>86</xdr:row>
      <xdr:rowOff>34290</xdr:rowOff>
    </xdr:to>
    <xdr:cxnSp macro="">
      <xdr:nvCxnSpPr>
        <xdr:cNvPr id="265" name="直線コネクタ 264"/>
        <xdr:cNvCxnSpPr/>
      </xdr:nvCxnSpPr>
      <xdr:spPr>
        <a:xfrm>
          <a:off x="13512800" y="147123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6" name="フローチャート: 判断 265"/>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7" name="テキスト ボックス 266"/>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61595</xdr:rowOff>
    </xdr:from>
    <xdr:to xmlns:xdr="http://schemas.openxmlformats.org/drawingml/2006/spreadsheetDrawing">
      <xdr:col>64</xdr:col>
      <xdr:colOff>152400</xdr:colOff>
      <xdr:row>85</xdr:row>
      <xdr:rowOff>163195</xdr:rowOff>
    </xdr:to>
    <xdr:sp macro="" textlink="">
      <xdr:nvSpPr>
        <xdr:cNvPr id="268" name="フローチャート: 判断 267"/>
        <xdr:cNvSpPr/>
      </xdr:nvSpPr>
      <xdr:spPr>
        <a:xfrm>
          <a:off x="13462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1905</xdr:rowOff>
    </xdr:from>
    <xdr:ext cx="762000" cy="259080"/>
    <xdr:sp macro="" textlink="">
      <xdr:nvSpPr>
        <xdr:cNvPr id="269" name="テキスト ボックス 268"/>
        <xdr:cNvSpPr txBox="1"/>
      </xdr:nvSpPr>
      <xdr:spPr>
        <a:xfrm>
          <a:off x="13131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74930</xdr:rowOff>
    </xdr:from>
    <xdr:to xmlns:xdr="http://schemas.openxmlformats.org/drawingml/2006/spreadsheetDrawing">
      <xdr:col>81</xdr:col>
      <xdr:colOff>95250</xdr:colOff>
      <xdr:row>86</xdr:row>
      <xdr:rowOff>5080</xdr:rowOff>
    </xdr:to>
    <xdr:sp macro="" textlink="">
      <xdr:nvSpPr>
        <xdr:cNvPr id="275" name="楕円 274"/>
        <xdr:cNvSpPr/>
      </xdr:nvSpPr>
      <xdr:spPr>
        <a:xfrm>
          <a:off x="169672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91440</xdr:rowOff>
    </xdr:from>
    <xdr:ext cx="762000" cy="259080"/>
    <xdr:sp macro="" textlink="">
      <xdr:nvSpPr>
        <xdr:cNvPr id="276" name="給与水準   （国との比較）該当値テキスト"/>
        <xdr:cNvSpPr txBox="1"/>
      </xdr:nvSpPr>
      <xdr:spPr>
        <a:xfrm>
          <a:off x="171069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74930</xdr:rowOff>
    </xdr:from>
    <xdr:to xmlns:xdr="http://schemas.openxmlformats.org/drawingml/2006/spreadsheetDrawing">
      <xdr:col>77</xdr:col>
      <xdr:colOff>95250</xdr:colOff>
      <xdr:row>86</xdr:row>
      <xdr:rowOff>5080</xdr:rowOff>
    </xdr:to>
    <xdr:sp macro="" textlink="">
      <xdr:nvSpPr>
        <xdr:cNvPr id="277" name="楕円 276"/>
        <xdr:cNvSpPr/>
      </xdr:nvSpPr>
      <xdr:spPr>
        <a:xfrm>
          <a:off x="16129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15240</xdr:rowOff>
    </xdr:from>
    <xdr:ext cx="736600" cy="259080"/>
    <xdr:sp macro="" textlink="">
      <xdr:nvSpPr>
        <xdr:cNvPr id="278" name="テキスト ボックス 277"/>
        <xdr:cNvSpPr txBox="1"/>
      </xdr:nvSpPr>
      <xdr:spPr>
        <a:xfrm>
          <a:off x="15798800" y="1441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168910</xdr:rowOff>
    </xdr:from>
    <xdr:to xmlns:xdr="http://schemas.openxmlformats.org/drawingml/2006/spreadsheetDrawing">
      <xdr:col>73</xdr:col>
      <xdr:colOff>44450</xdr:colOff>
      <xdr:row>86</xdr:row>
      <xdr:rowOff>99060</xdr:rowOff>
    </xdr:to>
    <xdr:sp macro="" textlink="">
      <xdr:nvSpPr>
        <xdr:cNvPr id="279" name="楕円 278"/>
        <xdr:cNvSpPr/>
      </xdr:nvSpPr>
      <xdr:spPr>
        <a:xfrm>
          <a:off x="15240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83820</xdr:rowOff>
    </xdr:from>
    <xdr:ext cx="762000" cy="259080"/>
    <xdr:sp macro="" textlink="">
      <xdr:nvSpPr>
        <xdr:cNvPr id="280" name="テキスト ボックス 279"/>
        <xdr:cNvSpPr txBox="1"/>
      </xdr:nvSpPr>
      <xdr:spPr>
        <a:xfrm>
          <a:off x="14909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154940</xdr:rowOff>
    </xdr:from>
    <xdr:to xmlns:xdr="http://schemas.openxmlformats.org/drawingml/2006/spreadsheetDrawing">
      <xdr:col>68</xdr:col>
      <xdr:colOff>203200</xdr:colOff>
      <xdr:row>86</xdr:row>
      <xdr:rowOff>85090</xdr:rowOff>
    </xdr:to>
    <xdr:sp macro="" textlink="">
      <xdr:nvSpPr>
        <xdr:cNvPr id="281" name="楕円 280"/>
        <xdr:cNvSpPr/>
      </xdr:nvSpPr>
      <xdr:spPr>
        <a:xfrm>
          <a:off x="14351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69850</xdr:rowOff>
    </xdr:from>
    <xdr:ext cx="762000" cy="259080"/>
    <xdr:sp macro="" textlink="">
      <xdr:nvSpPr>
        <xdr:cNvPr id="282" name="テキスト ボックス 281"/>
        <xdr:cNvSpPr txBox="1"/>
      </xdr:nvSpPr>
      <xdr:spPr>
        <a:xfrm>
          <a:off x="14020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83" name="楕円 282"/>
        <xdr:cNvSpPr/>
      </xdr:nvSpPr>
      <xdr:spPr>
        <a:xfrm>
          <a:off x="13462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xdr:rowOff>
    </xdr:from>
    <xdr:ext cx="762000" cy="259080"/>
    <xdr:sp macro="" textlink="">
      <xdr:nvSpPr>
        <xdr:cNvPr id="284" name="テキスト ボックス 283"/>
        <xdr:cNvSpPr txBox="1"/>
      </xdr:nvSpPr>
      <xdr:spPr>
        <a:xfrm>
          <a:off x="13131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7" name="テキスト ボックス 286"/>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24年度に一部事務組合が解散し一時的に職員数が増加したが、定員管理計画に基づき職員数の削減を図ってきている。令和５年度の職員数は162人と前年度と同数であるが、人口の減少に伴い人口1,000人当たりの職員数は0.15ポイント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これは、類似団体平均を0.23人下回っているが、</a:t>
          </a:r>
          <a:r>
            <a:rPr kumimoji="1" lang="ja-JP" altLang="en-US" sz="1300">
              <a:latin typeface="ＭＳ Ｐゴシック"/>
              <a:ea typeface="ＭＳ Ｐゴシック"/>
            </a:rPr>
            <a:t>今後も施設の統廃合や事務内容の見直しなどを通じて、更なる効率化の促進を図るとともに、引き続き適正な定員管理に努める。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0" name="テキスト ボックス 299"/>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1"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2" name="テキスト ボックス 301"/>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3"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4" name="テキスト ボックス 303"/>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7"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000"/>
    <xdr:sp macro="" textlink="">
      <xdr:nvSpPr>
        <xdr:cNvPr id="308" name="テキスト ボックス 307"/>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9"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000"/>
    <xdr:sp macro="" textlink="">
      <xdr:nvSpPr>
        <xdr:cNvPr id="310" name="テキスト ボックス 309"/>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139065</xdr:rowOff>
    </xdr:from>
    <xdr:to xmlns:xdr="http://schemas.openxmlformats.org/drawingml/2006/spreadsheetDrawing">
      <xdr:col>81</xdr:col>
      <xdr:colOff>44450</xdr:colOff>
      <xdr:row>67</xdr:row>
      <xdr:rowOff>15875</xdr:rowOff>
    </xdr:to>
    <xdr:cxnSp macro="">
      <xdr:nvCxnSpPr>
        <xdr:cNvPr id="314" name="直線コネクタ 313"/>
        <xdr:cNvCxnSpPr/>
      </xdr:nvCxnSpPr>
      <xdr:spPr>
        <a:xfrm flipV="1">
          <a:off x="17018000" y="9911715"/>
          <a:ext cx="0" cy="15913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159385</xdr:rowOff>
    </xdr:from>
    <xdr:ext cx="762000" cy="258445"/>
    <xdr:sp macro="" textlink="">
      <xdr:nvSpPr>
        <xdr:cNvPr id="315" name="定員管理の状況最小値テキスト"/>
        <xdr:cNvSpPr txBox="1"/>
      </xdr:nvSpPr>
      <xdr:spPr>
        <a:xfrm>
          <a:off x="17106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15875</xdr:rowOff>
    </xdr:from>
    <xdr:to xmlns:xdr="http://schemas.openxmlformats.org/drawingml/2006/spreadsheetDrawing">
      <xdr:col>81</xdr:col>
      <xdr:colOff>133350</xdr:colOff>
      <xdr:row>67</xdr:row>
      <xdr:rowOff>15875</xdr:rowOff>
    </xdr:to>
    <xdr:cxnSp macro="">
      <xdr:nvCxnSpPr>
        <xdr:cNvPr id="316" name="直線コネクタ 315"/>
        <xdr:cNvCxnSpPr/>
      </xdr:nvCxnSpPr>
      <xdr:spPr>
        <a:xfrm>
          <a:off x="16929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53975</xdr:rowOff>
    </xdr:from>
    <xdr:ext cx="762000" cy="254000"/>
    <xdr:sp macro="" textlink="">
      <xdr:nvSpPr>
        <xdr:cNvPr id="317" name="定員管理の状況最大値テキスト"/>
        <xdr:cNvSpPr txBox="1"/>
      </xdr:nvSpPr>
      <xdr:spPr>
        <a:xfrm>
          <a:off x="17106900" y="9655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139065</xdr:rowOff>
    </xdr:from>
    <xdr:to xmlns:xdr="http://schemas.openxmlformats.org/drawingml/2006/spreadsheetDrawing">
      <xdr:col>81</xdr:col>
      <xdr:colOff>133350</xdr:colOff>
      <xdr:row>57</xdr:row>
      <xdr:rowOff>139065</xdr:rowOff>
    </xdr:to>
    <xdr:cxnSp macro="">
      <xdr:nvCxnSpPr>
        <xdr:cNvPr id="318" name="直線コネクタ 317"/>
        <xdr:cNvCxnSpPr/>
      </xdr:nvCxnSpPr>
      <xdr:spPr>
        <a:xfrm>
          <a:off x="169291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95250</xdr:rowOff>
    </xdr:from>
    <xdr:to xmlns:xdr="http://schemas.openxmlformats.org/drawingml/2006/spreadsheetDrawing">
      <xdr:col>81</xdr:col>
      <xdr:colOff>44450</xdr:colOff>
      <xdr:row>60</xdr:row>
      <xdr:rowOff>114935</xdr:rowOff>
    </xdr:to>
    <xdr:cxnSp macro="">
      <xdr:nvCxnSpPr>
        <xdr:cNvPr id="319" name="直線コネクタ 318"/>
        <xdr:cNvCxnSpPr/>
      </xdr:nvCxnSpPr>
      <xdr:spPr>
        <a:xfrm>
          <a:off x="16179800" y="103822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67310</xdr:rowOff>
    </xdr:from>
    <xdr:ext cx="762000" cy="259080"/>
    <xdr:sp macro="" textlink="">
      <xdr:nvSpPr>
        <xdr:cNvPr id="320" name="定員管理の状況平均値テキスト"/>
        <xdr:cNvSpPr txBox="1"/>
      </xdr:nvSpPr>
      <xdr:spPr>
        <a:xfrm>
          <a:off x="17106900" y="10354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95250</xdr:rowOff>
    </xdr:from>
    <xdr:to xmlns:xdr="http://schemas.openxmlformats.org/drawingml/2006/spreadsheetDrawing">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44450</xdr:rowOff>
    </xdr:from>
    <xdr:to xmlns:xdr="http://schemas.openxmlformats.org/drawingml/2006/spreadsheetDrawing">
      <xdr:col>77</xdr:col>
      <xdr:colOff>44450</xdr:colOff>
      <xdr:row>60</xdr:row>
      <xdr:rowOff>95250</xdr:rowOff>
    </xdr:to>
    <xdr:cxnSp macro="">
      <xdr:nvCxnSpPr>
        <xdr:cNvPr id="322" name="直線コネクタ 321"/>
        <xdr:cNvCxnSpPr/>
      </xdr:nvCxnSpPr>
      <xdr:spPr>
        <a:xfrm>
          <a:off x="15290800" y="103314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93980</xdr:rowOff>
    </xdr:from>
    <xdr:to xmlns:xdr="http://schemas.openxmlformats.org/drawingml/2006/spreadsheetDrawing">
      <xdr:col>77</xdr:col>
      <xdr:colOff>95250</xdr:colOff>
      <xdr:row>61</xdr:row>
      <xdr:rowOff>24130</xdr:rowOff>
    </xdr:to>
    <xdr:sp macro="" textlink="">
      <xdr:nvSpPr>
        <xdr:cNvPr id="323" name="フローチャート: 判断 322"/>
        <xdr:cNvSpPr/>
      </xdr:nvSpPr>
      <xdr:spPr>
        <a:xfrm>
          <a:off x="161290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8890</xdr:rowOff>
    </xdr:from>
    <xdr:ext cx="736600" cy="254000"/>
    <xdr:sp macro="" textlink="">
      <xdr:nvSpPr>
        <xdr:cNvPr id="324" name="テキスト ボックス 323"/>
        <xdr:cNvSpPr txBox="1"/>
      </xdr:nvSpPr>
      <xdr:spPr>
        <a:xfrm>
          <a:off x="15798800" y="104673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24130</xdr:rowOff>
    </xdr:from>
    <xdr:to xmlns:xdr="http://schemas.openxmlformats.org/drawingml/2006/spreadsheetDrawing">
      <xdr:col>72</xdr:col>
      <xdr:colOff>203200</xdr:colOff>
      <xdr:row>60</xdr:row>
      <xdr:rowOff>44450</xdr:rowOff>
    </xdr:to>
    <xdr:cxnSp macro="">
      <xdr:nvCxnSpPr>
        <xdr:cNvPr id="325" name="直線コネクタ 324"/>
        <xdr:cNvCxnSpPr/>
      </xdr:nvCxnSpPr>
      <xdr:spPr>
        <a:xfrm>
          <a:off x="14401800" y="103111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86360</xdr:rowOff>
    </xdr:from>
    <xdr:to xmlns:xdr="http://schemas.openxmlformats.org/drawingml/2006/spreadsheetDrawing">
      <xdr:col>73</xdr:col>
      <xdr:colOff>44450</xdr:colOff>
      <xdr:row>61</xdr:row>
      <xdr:rowOff>15875</xdr:rowOff>
    </xdr:to>
    <xdr:sp macro="" textlink="">
      <xdr:nvSpPr>
        <xdr:cNvPr id="326" name="フローチャート: 判断 325"/>
        <xdr:cNvSpPr/>
      </xdr:nvSpPr>
      <xdr:spPr>
        <a:xfrm>
          <a:off x="15240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635</xdr:rowOff>
    </xdr:from>
    <xdr:ext cx="762000" cy="259080"/>
    <xdr:sp macro="" textlink="">
      <xdr:nvSpPr>
        <xdr:cNvPr id="327" name="テキスト ボックス 326"/>
        <xdr:cNvSpPr txBox="1"/>
      </xdr:nvSpPr>
      <xdr:spPr>
        <a:xfrm>
          <a:off x="149098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166370</xdr:rowOff>
    </xdr:from>
    <xdr:to xmlns:xdr="http://schemas.openxmlformats.org/drawingml/2006/spreadsheetDrawing">
      <xdr:col>68</xdr:col>
      <xdr:colOff>152400</xdr:colOff>
      <xdr:row>60</xdr:row>
      <xdr:rowOff>24130</xdr:rowOff>
    </xdr:to>
    <xdr:cxnSp macro="">
      <xdr:nvCxnSpPr>
        <xdr:cNvPr id="328" name="直線コネクタ 327"/>
        <xdr:cNvCxnSpPr/>
      </xdr:nvCxnSpPr>
      <xdr:spPr>
        <a:xfrm>
          <a:off x="13512800" y="10281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118110</xdr:rowOff>
    </xdr:from>
    <xdr:to xmlns:xdr="http://schemas.openxmlformats.org/drawingml/2006/spreadsheetDrawing">
      <xdr:col>68</xdr:col>
      <xdr:colOff>203200</xdr:colOff>
      <xdr:row>61</xdr:row>
      <xdr:rowOff>48260</xdr:rowOff>
    </xdr:to>
    <xdr:sp macro="" textlink="">
      <xdr:nvSpPr>
        <xdr:cNvPr id="329" name="フローチャート: 判断 328"/>
        <xdr:cNvSpPr/>
      </xdr:nvSpPr>
      <xdr:spPr>
        <a:xfrm>
          <a:off x="143510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33020</xdr:rowOff>
    </xdr:from>
    <xdr:ext cx="762000" cy="259080"/>
    <xdr:sp macro="" textlink="">
      <xdr:nvSpPr>
        <xdr:cNvPr id="330" name="テキスト ボックス 329"/>
        <xdr:cNvSpPr txBox="1"/>
      </xdr:nvSpPr>
      <xdr:spPr>
        <a:xfrm>
          <a:off x="140208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144780</xdr:rowOff>
    </xdr:from>
    <xdr:to xmlns:xdr="http://schemas.openxmlformats.org/drawingml/2006/spreadsheetDrawing">
      <xdr:col>64</xdr:col>
      <xdr:colOff>152400</xdr:colOff>
      <xdr:row>61</xdr:row>
      <xdr:rowOff>74930</xdr:rowOff>
    </xdr:to>
    <xdr:sp macro="" textlink="">
      <xdr:nvSpPr>
        <xdr:cNvPr id="331" name="フローチャート: 判断 330"/>
        <xdr:cNvSpPr/>
      </xdr:nvSpPr>
      <xdr:spPr>
        <a:xfrm>
          <a:off x="134620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59690</xdr:rowOff>
    </xdr:from>
    <xdr:ext cx="762000" cy="259080"/>
    <xdr:sp macro="" textlink="">
      <xdr:nvSpPr>
        <xdr:cNvPr id="332" name="テキスト ボックス 331"/>
        <xdr:cNvSpPr txBox="1"/>
      </xdr:nvSpPr>
      <xdr:spPr>
        <a:xfrm>
          <a:off x="13131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3" name="テキスト ボックス 332"/>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4" name="テキスト ボックス 333"/>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5" name="テキスト ボックス 334"/>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6" name="テキスト ボックス 335"/>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37" name="テキスト ボックス 336"/>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64135</xdr:rowOff>
    </xdr:from>
    <xdr:to xmlns:xdr="http://schemas.openxmlformats.org/drawingml/2006/spreadsheetDrawing">
      <xdr:col>81</xdr:col>
      <xdr:colOff>95250</xdr:colOff>
      <xdr:row>60</xdr:row>
      <xdr:rowOff>166370</xdr:rowOff>
    </xdr:to>
    <xdr:sp macro="" textlink="">
      <xdr:nvSpPr>
        <xdr:cNvPr id="338" name="楕円 337"/>
        <xdr:cNvSpPr/>
      </xdr:nvSpPr>
      <xdr:spPr>
        <a:xfrm>
          <a:off x="169672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80645</xdr:rowOff>
    </xdr:from>
    <xdr:ext cx="762000" cy="259080"/>
    <xdr:sp macro="" textlink="">
      <xdr:nvSpPr>
        <xdr:cNvPr id="339" name="定員管理の状況該当値テキスト"/>
        <xdr:cNvSpPr txBox="1"/>
      </xdr:nvSpPr>
      <xdr:spPr>
        <a:xfrm>
          <a:off x="17106900" y="1019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44450</xdr:rowOff>
    </xdr:from>
    <xdr:to xmlns:xdr="http://schemas.openxmlformats.org/drawingml/2006/spreadsheetDrawing">
      <xdr:col>77</xdr:col>
      <xdr:colOff>95250</xdr:colOff>
      <xdr:row>60</xdr:row>
      <xdr:rowOff>146050</xdr:rowOff>
    </xdr:to>
    <xdr:sp macro="" textlink="">
      <xdr:nvSpPr>
        <xdr:cNvPr id="340" name="楕円 339"/>
        <xdr:cNvSpPr/>
      </xdr:nvSpPr>
      <xdr:spPr>
        <a:xfrm>
          <a:off x="161290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156210</xdr:rowOff>
    </xdr:from>
    <xdr:ext cx="736600" cy="254000"/>
    <xdr:sp macro="" textlink="">
      <xdr:nvSpPr>
        <xdr:cNvPr id="341" name="テキスト ボックス 340"/>
        <xdr:cNvSpPr txBox="1"/>
      </xdr:nvSpPr>
      <xdr:spPr>
        <a:xfrm>
          <a:off x="15798800" y="101003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165100</xdr:rowOff>
    </xdr:from>
    <xdr:to xmlns:xdr="http://schemas.openxmlformats.org/drawingml/2006/spreadsheetDrawing">
      <xdr:col>73</xdr:col>
      <xdr:colOff>44450</xdr:colOff>
      <xdr:row>60</xdr:row>
      <xdr:rowOff>95250</xdr:rowOff>
    </xdr:to>
    <xdr:sp macro="" textlink="">
      <xdr:nvSpPr>
        <xdr:cNvPr id="342" name="楕円 341"/>
        <xdr:cNvSpPr/>
      </xdr:nvSpPr>
      <xdr:spPr>
        <a:xfrm>
          <a:off x="15240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105410</xdr:rowOff>
    </xdr:from>
    <xdr:ext cx="762000" cy="259080"/>
    <xdr:sp macro="" textlink="">
      <xdr:nvSpPr>
        <xdr:cNvPr id="343" name="テキスト ボックス 342"/>
        <xdr:cNvSpPr txBox="1"/>
      </xdr:nvSpPr>
      <xdr:spPr>
        <a:xfrm>
          <a:off x="14909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144780</xdr:rowOff>
    </xdr:from>
    <xdr:to xmlns:xdr="http://schemas.openxmlformats.org/drawingml/2006/spreadsheetDrawing">
      <xdr:col>68</xdr:col>
      <xdr:colOff>203200</xdr:colOff>
      <xdr:row>60</xdr:row>
      <xdr:rowOff>74930</xdr:rowOff>
    </xdr:to>
    <xdr:sp macro="" textlink="">
      <xdr:nvSpPr>
        <xdr:cNvPr id="344" name="楕円 343"/>
        <xdr:cNvSpPr/>
      </xdr:nvSpPr>
      <xdr:spPr>
        <a:xfrm>
          <a:off x="14351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85090</xdr:rowOff>
    </xdr:from>
    <xdr:ext cx="762000" cy="259080"/>
    <xdr:sp macro="" textlink="">
      <xdr:nvSpPr>
        <xdr:cNvPr id="345" name="テキスト ボックス 344"/>
        <xdr:cNvSpPr txBox="1"/>
      </xdr:nvSpPr>
      <xdr:spPr>
        <a:xfrm>
          <a:off x="14020800" y="1002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114935</xdr:rowOff>
    </xdr:from>
    <xdr:to xmlns:xdr="http://schemas.openxmlformats.org/drawingml/2006/spreadsheetDrawing">
      <xdr:col>64</xdr:col>
      <xdr:colOff>152400</xdr:colOff>
      <xdr:row>60</xdr:row>
      <xdr:rowOff>45085</xdr:rowOff>
    </xdr:to>
    <xdr:sp macro="" textlink="">
      <xdr:nvSpPr>
        <xdr:cNvPr id="346" name="楕円 345"/>
        <xdr:cNvSpPr/>
      </xdr:nvSpPr>
      <xdr:spPr>
        <a:xfrm>
          <a:off x="134620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55245</xdr:rowOff>
    </xdr:from>
    <xdr:ext cx="762000" cy="254000"/>
    <xdr:sp macro="" textlink="">
      <xdr:nvSpPr>
        <xdr:cNvPr id="347" name="テキスト ボックス 346"/>
        <xdr:cNvSpPr txBox="1"/>
      </xdr:nvSpPr>
      <xdr:spPr>
        <a:xfrm>
          <a:off x="13131800" y="9999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0" name="テキスト ボックス 349"/>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水道事業、下水道事業の準元利償還金算入額の減少に伴う、公営企業に要する経費の財源とする地方債の償還の財源に充てたと認められる繰入金の減に加えて、一部事務組合（笠間広域事務組合）の地方債残高の皆減などにより、前年度と比較して0.2ポイント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しかし、依然として類似団体平均を上回っていることから、今後も起債対象事業を精査し、地方債発行額の抑制を図るとともに、交付税算入率の高い地方債を活用することで、公債費負担の軽減に努める。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67" name="テキスト ボックス 366"/>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69" name="テキスト ボックス 368"/>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1" name="テキスト ボックス 370"/>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110490</xdr:rowOff>
    </xdr:from>
    <xdr:to xmlns:xdr="http://schemas.openxmlformats.org/drawingml/2006/spreadsheetDrawing">
      <xdr:col>81</xdr:col>
      <xdr:colOff>44450</xdr:colOff>
      <xdr:row>45</xdr:row>
      <xdr:rowOff>90170</xdr:rowOff>
    </xdr:to>
    <xdr:cxnSp macro="">
      <xdr:nvCxnSpPr>
        <xdr:cNvPr id="375" name="直線コネクタ 374"/>
        <xdr:cNvCxnSpPr/>
      </xdr:nvCxnSpPr>
      <xdr:spPr>
        <a:xfrm flipV="1">
          <a:off x="17018000" y="64541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62230</xdr:rowOff>
    </xdr:from>
    <xdr:ext cx="762000" cy="259080"/>
    <xdr:sp macro="" textlink="">
      <xdr:nvSpPr>
        <xdr:cNvPr id="376" name="公債費負担の状況最小値テキスト"/>
        <xdr:cNvSpPr txBox="1"/>
      </xdr:nvSpPr>
      <xdr:spPr>
        <a:xfrm>
          <a:off x="17106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90170</xdr:rowOff>
    </xdr:from>
    <xdr:to xmlns:xdr="http://schemas.openxmlformats.org/drawingml/2006/spreadsheetDrawing">
      <xdr:col>81</xdr:col>
      <xdr:colOff>133350</xdr:colOff>
      <xdr:row>45</xdr:row>
      <xdr:rowOff>90170</xdr:rowOff>
    </xdr:to>
    <xdr:cxnSp macro="">
      <xdr:nvCxnSpPr>
        <xdr:cNvPr id="377" name="直線コネクタ 376"/>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25400</xdr:rowOff>
    </xdr:from>
    <xdr:ext cx="762000" cy="259080"/>
    <xdr:sp macro="" textlink="">
      <xdr:nvSpPr>
        <xdr:cNvPr id="378" name="公債費負担の状況最大値テキスト"/>
        <xdr:cNvSpPr txBox="1"/>
      </xdr:nvSpPr>
      <xdr:spPr>
        <a:xfrm>
          <a:off x="17106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110490</xdr:rowOff>
    </xdr:from>
    <xdr:to xmlns:xdr="http://schemas.openxmlformats.org/drawingml/2006/spreadsheetDrawing">
      <xdr:col>81</xdr:col>
      <xdr:colOff>133350</xdr:colOff>
      <xdr:row>37</xdr:row>
      <xdr:rowOff>110490</xdr:rowOff>
    </xdr:to>
    <xdr:cxnSp macro="">
      <xdr:nvCxnSpPr>
        <xdr:cNvPr id="379" name="直線コネクタ 378"/>
        <xdr:cNvCxnSpPr/>
      </xdr:nvCxnSpPr>
      <xdr:spPr>
        <a:xfrm>
          <a:off x="169291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73660</xdr:rowOff>
    </xdr:from>
    <xdr:to xmlns:xdr="http://schemas.openxmlformats.org/drawingml/2006/spreadsheetDrawing">
      <xdr:col>81</xdr:col>
      <xdr:colOff>44450</xdr:colOff>
      <xdr:row>42</xdr:row>
      <xdr:rowOff>89535</xdr:rowOff>
    </xdr:to>
    <xdr:cxnSp macro="">
      <xdr:nvCxnSpPr>
        <xdr:cNvPr id="380" name="直線コネクタ 379"/>
        <xdr:cNvCxnSpPr/>
      </xdr:nvCxnSpPr>
      <xdr:spPr>
        <a:xfrm flipV="1">
          <a:off x="16179800" y="72745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81915</xdr:rowOff>
    </xdr:from>
    <xdr:ext cx="762000" cy="259080"/>
    <xdr:sp macro="" textlink="">
      <xdr:nvSpPr>
        <xdr:cNvPr id="381" name="公債費負担の状況平均値テキスト"/>
        <xdr:cNvSpPr txBox="1"/>
      </xdr:nvSpPr>
      <xdr:spPr>
        <a:xfrm>
          <a:off x="17106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65405</xdr:rowOff>
    </xdr:from>
    <xdr:to xmlns:xdr="http://schemas.openxmlformats.org/drawingml/2006/spreadsheetDrawing">
      <xdr:col>81</xdr:col>
      <xdr:colOff>95250</xdr:colOff>
      <xdr:row>41</xdr:row>
      <xdr:rowOff>167005</xdr:rowOff>
    </xdr:to>
    <xdr:sp macro="" textlink="">
      <xdr:nvSpPr>
        <xdr:cNvPr id="382" name="フローチャート: 判断 381"/>
        <xdr:cNvSpPr/>
      </xdr:nvSpPr>
      <xdr:spPr>
        <a:xfrm>
          <a:off x="16967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89535</xdr:rowOff>
    </xdr:from>
    <xdr:to xmlns:xdr="http://schemas.openxmlformats.org/drawingml/2006/spreadsheetDrawing">
      <xdr:col>77</xdr:col>
      <xdr:colOff>44450</xdr:colOff>
      <xdr:row>42</xdr:row>
      <xdr:rowOff>106045</xdr:rowOff>
    </xdr:to>
    <xdr:cxnSp macro="">
      <xdr:nvCxnSpPr>
        <xdr:cNvPr id="383" name="直線コネクタ 382"/>
        <xdr:cNvCxnSpPr/>
      </xdr:nvCxnSpPr>
      <xdr:spPr>
        <a:xfrm flipV="1">
          <a:off x="15290800" y="72904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81915</xdr:rowOff>
    </xdr:from>
    <xdr:to xmlns:xdr="http://schemas.openxmlformats.org/drawingml/2006/spreadsheetDrawing">
      <xdr:col>77</xdr:col>
      <xdr:colOff>95250</xdr:colOff>
      <xdr:row>42</xdr:row>
      <xdr:rowOff>12065</xdr:rowOff>
    </xdr:to>
    <xdr:sp macro="" textlink="">
      <xdr:nvSpPr>
        <xdr:cNvPr id="384" name="フローチャート: 判断 383"/>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22225</xdr:rowOff>
    </xdr:from>
    <xdr:ext cx="736600" cy="258445"/>
    <xdr:sp macro="" textlink="">
      <xdr:nvSpPr>
        <xdr:cNvPr id="385" name="テキスト ボックス 384"/>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106045</xdr:rowOff>
    </xdr:from>
    <xdr:to xmlns:xdr="http://schemas.openxmlformats.org/drawingml/2006/spreadsheetDrawing">
      <xdr:col>72</xdr:col>
      <xdr:colOff>203200</xdr:colOff>
      <xdr:row>42</xdr:row>
      <xdr:rowOff>146050</xdr:rowOff>
    </xdr:to>
    <xdr:cxnSp macro="">
      <xdr:nvCxnSpPr>
        <xdr:cNvPr id="386" name="直線コネクタ 385"/>
        <xdr:cNvCxnSpPr/>
      </xdr:nvCxnSpPr>
      <xdr:spPr>
        <a:xfrm flipV="1">
          <a:off x="14401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81915</xdr:rowOff>
    </xdr:from>
    <xdr:to xmlns:xdr="http://schemas.openxmlformats.org/drawingml/2006/spreadsheetDrawing">
      <xdr:col>73</xdr:col>
      <xdr:colOff>44450</xdr:colOff>
      <xdr:row>42</xdr:row>
      <xdr:rowOff>12065</xdr:rowOff>
    </xdr:to>
    <xdr:sp macro="" textlink="">
      <xdr:nvSpPr>
        <xdr:cNvPr id="387" name="フローチャート: 判断 386"/>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22225</xdr:rowOff>
    </xdr:from>
    <xdr:ext cx="762000" cy="258445"/>
    <xdr:sp macro="" textlink="">
      <xdr:nvSpPr>
        <xdr:cNvPr id="388" name="テキスト ボックス 387"/>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146050</xdr:rowOff>
    </xdr:from>
    <xdr:to xmlns:xdr="http://schemas.openxmlformats.org/drawingml/2006/spreadsheetDrawing">
      <xdr:col>68</xdr:col>
      <xdr:colOff>152400</xdr:colOff>
      <xdr:row>43</xdr:row>
      <xdr:rowOff>38735</xdr:rowOff>
    </xdr:to>
    <xdr:cxnSp macro="">
      <xdr:nvCxnSpPr>
        <xdr:cNvPr id="389" name="直線コネクタ 388"/>
        <xdr:cNvCxnSpPr/>
      </xdr:nvCxnSpPr>
      <xdr:spPr>
        <a:xfrm flipV="1">
          <a:off x="13512800" y="73469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170180</xdr:rowOff>
    </xdr:from>
    <xdr:to xmlns:xdr="http://schemas.openxmlformats.org/drawingml/2006/spreadsheetDrawing">
      <xdr:col>68</xdr:col>
      <xdr:colOff>203200</xdr:colOff>
      <xdr:row>42</xdr:row>
      <xdr:rowOff>100330</xdr:rowOff>
    </xdr:to>
    <xdr:sp macro="" textlink="">
      <xdr:nvSpPr>
        <xdr:cNvPr id="390" name="フローチャート: 判断 389"/>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110490</xdr:rowOff>
    </xdr:from>
    <xdr:ext cx="762000" cy="254000"/>
    <xdr:sp macro="" textlink="">
      <xdr:nvSpPr>
        <xdr:cNvPr id="391" name="テキスト ボックス 390"/>
        <xdr:cNvSpPr txBox="1"/>
      </xdr:nvSpPr>
      <xdr:spPr>
        <a:xfrm>
          <a:off x="14020800" y="6968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38735</xdr:rowOff>
    </xdr:from>
    <xdr:to xmlns:xdr="http://schemas.openxmlformats.org/drawingml/2006/spreadsheetDrawing">
      <xdr:col>64</xdr:col>
      <xdr:colOff>152400</xdr:colOff>
      <xdr:row>42</xdr:row>
      <xdr:rowOff>140335</xdr:rowOff>
    </xdr:to>
    <xdr:sp macro="" textlink="">
      <xdr:nvSpPr>
        <xdr:cNvPr id="392" name="フローチャート: 判断 391"/>
        <xdr:cNvSpPr/>
      </xdr:nvSpPr>
      <xdr:spPr>
        <a:xfrm>
          <a:off x="13462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150495</xdr:rowOff>
    </xdr:from>
    <xdr:ext cx="762000" cy="259080"/>
    <xdr:sp macro="" textlink="">
      <xdr:nvSpPr>
        <xdr:cNvPr id="393" name="テキスト ボックス 392"/>
        <xdr:cNvSpPr txBox="1"/>
      </xdr:nvSpPr>
      <xdr:spPr>
        <a:xfrm>
          <a:off x="13131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22860</xdr:rowOff>
    </xdr:from>
    <xdr:to xmlns:xdr="http://schemas.openxmlformats.org/drawingml/2006/spreadsheetDrawing">
      <xdr:col>81</xdr:col>
      <xdr:colOff>95250</xdr:colOff>
      <xdr:row>42</xdr:row>
      <xdr:rowOff>124460</xdr:rowOff>
    </xdr:to>
    <xdr:sp macro="" textlink="">
      <xdr:nvSpPr>
        <xdr:cNvPr id="399" name="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166370</xdr:rowOff>
    </xdr:from>
    <xdr:ext cx="762000" cy="254000"/>
    <xdr:sp macro="" textlink="">
      <xdr:nvSpPr>
        <xdr:cNvPr id="400" name="公債費負担の状況該当値テキスト"/>
        <xdr:cNvSpPr txBox="1"/>
      </xdr:nvSpPr>
      <xdr:spPr>
        <a:xfrm>
          <a:off x="17106900" y="7195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38735</xdr:rowOff>
    </xdr:from>
    <xdr:to xmlns:xdr="http://schemas.openxmlformats.org/drawingml/2006/spreadsheetDrawing">
      <xdr:col>77</xdr:col>
      <xdr:colOff>95250</xdr:colOff>
      <xdr:row>42</xdr:row>
      <xdr:rowOff>140335</xdr:rowOff>
    </xdr:to>
    <xdr:sp macro="" textlink="">
      <xdr:nvSpPr>
        <xdr:cNvPr id="401" name="楕円 400"/>
        <xdr:cNvSpPr/>
      </xdr:nvSpPr>
      <xdr:spPr>
        <a:xfrm>
          <a:off x="16129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125095</xdr:rowOff>
    </xdr:from>
    <xdr:ext cx="736600" cy="258445"/>
    <xdr:sp macro="" textlink="">
      <xdr:nvSpPr>
        <xdr:cNvPr id="402" name="テキスト ボックス 401"/>
        <xdr:cNvSpPr txBox="1"/>
      </xdr:nvSpPr>
      <xdr:spPr>
        <a:xfrm>
          <a:off x="15798800" y="7325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55245</xdr:rowOff>
    </xdr:from>
    <xdr:to xmlns:xdr="http://schemas.openxmlformats.org/drawingml/2006/spreadsheetDrawing">
      <xdr:col>73</xdr:col>
      <xdr:colOff>44450</xdr:colOff>
      <xdr:row>42</xdr:row>
      <xdr:rowOff>156845</xdr:rowOff>
    </xdr:to>
    <xdr:sp macro="" textlink="">
      <xdr:nvSpPr>
        <xdr:cNvPr id="403" name="楕円 402"/>
        <xdr:cNvSpPr/>
      </xdr:nvSpPr>
      <xdr:spPr>
        <a:xfrm>
          <a:off x="15240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141605</xdr:rowOff>
    </xdr:from>
    <xdr:ext cx="762000" cy="259080"/>
    <xdr:sp macro="" textlink="">
      <xdr:nvSpPr>
        <xdr:cNvPr id="404" name="テキスト ボックス 403"/>
        <xdr:cNvSpPr txBox="1"/>
      </xdr:nvSpPr>
      <xdr:spPr>
        <a:xfrm>
          <a:off x="14909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95250</xdr:rowOff>
    </xdr:from>
    <xdr:to xmlns:xdr="http://schemas.openxmlformats.org/drawingml/2006/spreadsheetDrawing">
      <xdr:col>68</xdr:col>
      <xdr:colOff>203200</xdr:colOff>
      <xdr:row>43</xdr:row>
      <xdr:rowOff>25400</xdr:rowOff>
    </xdr:to>
    <xdr:sp macro="" textlink="">
      <xdr:nvSpPr>
        <xdr:cNvPr id="405" name="楕円 404"/>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10160</xdr:rowOff>
    </xdr:from>
    <xdr:ext cx="762000" cy="259080"/>
    <xdr:sp macro="" textlink="">
      <xdr:nvSpPr>
        <xdr:cNvPr id="406" name="テキスト ボックス 405"/>
        <xdr:cNvSpPr txBox="1"/>
      </xdr:nvSpPr>
      <xdr:spPr>
        <a:xfrm>
          <a:off x="14020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159385</xdr:rowOff>
    </xdr:from>
    <xdr:to xmlns:xdr="http://schemas.openxmlformats.org/drawingml/2006/spreadsheetDrawing">
      <xdr:col>64</xdr:col>
      <xdr:colOff>152400</xdr:colOff>
      <xdr:row>43</xdr:row>
      <xdr:rowOff>89535</xdr:rowOff>
    </xdr:to>
    <xdr:sp macro="" textlink="">
      <xdr:nvSpPr>
        <xdr:cNvPr id="407" name="楕円 406"/>
        <xdr:cNvSpPr/>
      </xdr:nvSpPr>
      <xdr:spPr>
        <a:xfrm>
          <a:off x="13462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74930</xdr:rowOff>
    </xdr:from>
    <xdr:ext cx="762000" cy="254000"/>
    <xdr:sp macro="" textlink="">
      <xdr:nvSpPr>
        <xdr:cNvPr id="408" name="テキスト ボックス 407"/>
        <xdr:cNvSpPr txBox="1"/>
      </xdr:nvSpPr>
      <xdr:spPr>
        <a:xfrm>
          <a:off x="13131800" y="7447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1" name="テキスト ボックス 410"/>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将来負担比率は、類似団体平均を上回っているが、前年度と比較して2.2ポイント下回っている。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これは、町税や地方消費税交付金の増による</a:t>
          </a:r>
          <a:r>
            <a:rPr kumimoji="1" lang="ja-JP" altLang="en-US" sz="1100">
              <a:latin typeface="ＭＳ Ｐゴシック"/>
              <a:ea typeface="ＭＳ Ｐゴシック"/>
            </a:rPr>
            <a:t>標準税収入額等の増加や</a:t>
          </a:r>
          <a:r>
            <a:rPr kumimoji="1" lang="ja-JP" altLang="en-US" sz="1100">
              <a:latin typeface="ＭＳ Ｐゴシック"/>
              <a:ea typeface="ＭＳ Ｐゴシック"/>
            </a:rPr>
            <a:t>、再算定に伴う普通交付税額の増加をうけて、標準財政規模が増となったことに加えて、公営企業債等繰入見込額の減少により将来負担額が減となったことによる。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今後も計画的な基金の運用、新規施設整備や既存施設更新の必要性を精査することで地方債の圧縮に努めるなど、将来負担の軽減を目指して引き続き財政の健全化を図っていく。</a:t>
          </a:r>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2" name="テキスト ボックス 421"/>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000"/>
    <xdr:sp macro="" textlink="">
      <xdr:nvSpPr>
        <xdr:cNvPr id="426" name="テキスト ボックス 425"/>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000"/>
    <xdr:sp macro="" textlink="">
      <xdr:nvSpPr>
        <xdr:cNvPr id="428" name="テキスト ボックス 427"/>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159385</xdr:rowOff>
    </xdr:to>
    <xdr:cxnSp macro="">
      <xdr:nvCxnSpPr>
        <xdr:cNvPr id="439" name="直線コネクタ 438"/>
        <xdr:cNvCxnSpPr/>
      </xdr:nvCxnSpPr>
      <xdr:spPr>
        <a:xfrm flipV="1">
          <a:off x="17018000" y="2313305"/>
          <a:ext cx="0" cy="1617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132080</xdr:rowOff>
    </xdr:from>
    <xdr:ext cx="762000" cy="254000"/>
    <xdr:sp macro="" textlink="">
      <xdr:nvSpPr>
        <xdr:cNvPr id="440" name="将来負担の状況最小値テキスト"/>
        <xdr:cNvSpPr txBox="1"/>
      </xdr:nvSpPr>
      <xdr:spPr>
        <a:xfrm>
          <a:off x="17106900" y="3903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159385</xdr:rowOff>
    </xdr:from>
    <xdr:to xmlns:xdr="http://schemas.openxmlformats.org/drawingml/2006/spreadsheetDrawing">
      <xdr:col>81</xdr:col>
      <xdr:colOff>133350</xdr:colOff>
      <xdr:row>22</xdr:row>
      <xdr:rowOff>159385</xdr:rowOff>
    </xdr:to>
    <xdr:cxnSp macro="">
      <xdr:nvCxnSpPr>
        <xdr:cNvPr id="441" name="直線コネクタ 440"/>
        <xdr:cNvCxnSpPr/>
      </xdr:nvCxnSpPr>
      <xdr:spPr>
        <a:xfrm>
          <a:off x="16929100" y="393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4000"/>
    <xdr:sp macro="" textlink="">
      <xdr:nvSpPr>
        <xdr:cNvPr id="442" name="将来負担の状況最大値テキスト"/>
        <xdr:cNvSpPr txBox="1"/>
      </xdr:nvSpPr>
      <xdr:spPr>
        <a:xfrm>
          <a:off x="171069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29845</xdr:rowOff>
    </xdr:from>
    <xdr:to xmlns:xdr="http://schemas.openxmlformats.org/drawingml/2006/spreadsheetDrawing">
      <xdr:col>81</xdr:col>
      <xdr:colOff>44450</xdr:colOff>
      <xdr:row>16</xdr:row>
      <xdr:rowOff>54610</xdr:rowOff>
    </xdr:to>
    <xdr:cxnSp macro="">
      <xdr:nvCxnSpPr>
        <xdr:cNvPr id="444" name="直線コネクタ 443"/>
        <xdr:cNvCxnSpPr/>
      </xdr:nvCxnSpPr>
      <xdr:spPr>
        <a:xfrm flipV="1">
          <a:off x="16179800" y="27730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4000"/>
    <xdr:sp macro="" textlink="">
      <xdr:nvSpPr>
        <xdr:cNvPr id="445" name="将来負担の状況平均値テキスト"/>
        <xdr:cNvSpPr txBox="1"/>
      </xdr:nvSpPr>
      <xdr:spPr>
        <a:xfrm>
          <a:off x="17106900" y="21209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54610</xdr:rowOff>
    </xdr:from>
    <xdr:to xmlns:xdr="http://schemas.openxmlformats.org/drawingml/2006/spreadsheetDrawing">
      <xdr:col>77</xdr:col>
      <xdr:colOff>44450</xdr:colOff>
      <xdr:row>16</xdr:row>
      <xdr:rowOff>86995</xdr:rowOff>
    </xdr:to>
    <xdr:cxnSp macro="">
      <xdr:nvCxnSpPr>
        <xdr:cNvPr id="447" name="直線コネクタ 446"/>
        <xdr:cNvCxnSpPr/>
      </xdr:nvCxnSpPr>
      <xdr:spPr>
        <a:xfrm flipV="1">
          <a:off x="15290800" y="27978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4000"/>
    <xdr:sp macro="" textlink="">
      <xdr:nvSpPr>
        <xdr:cNvPr id="449" name="テキスト ボックス 448"/>
        <xdr:cNvSpPr txBox="1"/>
      </xdr:nvSpPr>
      <xdr:spPr>
        <a:xfrm>
          <a:off x="15798800" y="203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86995</xdr:rowOff>
    </xdr:from>
    <xdr:to xmlns:xdr="http://schemas.openxmlformats.org/drawingml/2006/spreadsheetDrawing">
      <xdr:col>72</xdr:col>
      <xdr:colOff>203200</xdr:colOff>
      <xdr:row>17</xdr:row>
      <xdr:rowOff>82550</xdr:rowOff>
    </xdr:to>
    <xdr:cxnSp macro="">
      <xdr:nvCxnSpPr>
        <xdr:cNvPr id="450" name="直線コネクタ 449"/>
        <xdr:cNvCxnSpPr/>
      </xdr:nvCxnSpPr>
      <xdr:spPr>
        <a:xfrm flipV="1">
          <a:off x="14401800" y="283019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000"/>
    <xdr:sp macro="" textlink="">
      <xdr:nvSpPr>
        <xdr:cNvPr id="452" name="テキスト ボックス 451"/>
        <xdr:cNvSpPr txBox="1"/>
      </xdr:nvSpPr>
      <xdr:spPr>
        <a:xfrm>
          <a:off x="14909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82550</xdr:rowOff>
    </xdr:from>
    <xdr:to xmlns:xdr="http://schemas.openxmlformats.org/drawingml/2006/spreadsheetDrawing">
      <xdr:col>68</xdr:col>
      <xdr:colOff>152400</xdr:colOff>
      <xdr:row>17</xdr:row>
      <xdr:rowOff>83185</xdr:rowOff>
    </xdr:to>
    <xdr:cxnSp macro="">
      <xdr:nvCxnSpPr>
        <xdr:cNvPr id="453" name="直線コネクタ 452"/>
        <xdr:cNvCxnSpPr/>
      </xdr:nvCxnSpPr>
      <xdr:spPr>
        <a:xfrm flipV="1">
          <a:off x="13512800" y="2997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15875</xdr:rowOff>
    </xdr:from>
    <xdr:to xmlns:xdr="http://schemas.openxmlformats.org/drawingml/2006/spreadsheetDrawing">
      <xdr:col>68</xdr:col>
      <xdr:colOff>203200</xdr:colOff>
      <xdr:row>14</xdr:row>
      <xdr:rowOff>117475</xdr:rowOff>
    </xdr:to>
    <xdr:sp macro="" textlink="">
      <xdr:nvSpPr>
        <xdr:cNvPr id="454" name="フローチャート: 判断 453"/>
        <xdr:cNvSpPr/>
      </xdr:nvSpPr>
      <xdr:spPr>
        <a:xfrm>
          <a:off x="14351000" y="241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127635</xdr:rowOff>
    </xdr:from>
    <xdr:ext cx="762000" cy="259080"/>
    <xdr:sp macro="" textlink="">
      <xdr:nvSpPr>
        <xdr:cNvPr id="455" name="テキスト ボックス 454"/>
        <xdr:cNvSpPr txBox="1"/>
      </xdr:nvSpPr>
      <xdr:spPr>
        <a:xfrm>
          <a:off x="14020800" y="2185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97790</xdr:rowOff>
    </xdr:from>
    <xdr:to xmlns:xdr="http://schemas.openxmlformats.org/drawingml/2006/spreadsheetDrawing">
      <xdr:col>64</xdr:col>
      <xdr:colOff>152400</xdr:colOff>
      <xdr:row>16</xdr:row>
      <xdr:rowOff>27305</xdr:rowOff>
    </xdr:to>
    <xdr:sp macro="" textlink="">
      <xdr:nvSpPr>
        <xdr:cNvPr id="456" name="フローチャート: 判断 455"/>
        <xdr:cNvSpPr/>
      </xdr:nvSpPr>
      <xdr:spPr>
        <a:xfrm>
          <a:off x="13462000" y="266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37465</xdr:rowOff>
    </xdr:from>
    <xdr:ext cx="762000" cy="259080"/>
    <xdr:sp macro="" textlink="">
      <xdr:nvSpPr>
        <xdr:cNvPr id="457" name="テキスト ボックス 456"/>
        <xdr:cNvSpPr txBox="1"/>
      </xdr:nvSpPr>
      <xdr:spPr>
        <a:xfrm>
          <a:off x="13131800" y="243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150495</xdr:rowOff>
    </xdr:from>
    <xdr:to xmlns:xdr="http://schemas.openxmlformats.org/drawingml/2006/spreadsheetDrawing">
      <xdr:col>81</xdr:col>
      <xdr:colOff>95250</xdr:colOff>
      <xdr:row>16</xdr:row>
      <xdr:rowOff>80645</xdr:rowOff>
    </xdr:to>
    <xdr:sp macro="" textlink="">
      <xdr:nvSpPr>
        <xdr:cNvPr id="463" name="楕円 462"/>
        <xdr:cNvSpPr/>
      </xdr:nvSpPr>
      <xdr:spPr>
        <a:xfrm>
          <a:off x="169672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122555</xdr:rowOff>
    </xdr:from>
    <xdr:ext cx="762000" cy="254000"/>
    <xdr:sp macro="" textlink="">
      <xdr:nvSpPr>
        <xdr:cNvPr id="464" name="将来負担の状況該当値テキスト"/>
        <xdr:cNvSpPr txBox="1"/>
      </xdr:nvSpPr>
      <xdr:spPr>
        <a:xfrm>
          <a:off x="17106900" y="2694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3810</xdr:rowOff>
    </xdr:from>
    <xdr:to xmlns:xdr="http://schemas.openxmlformats.org/drawingml/2006/spreadsheetDrawing">
      <xdr:col>77</xdr:col>
      <xdr:colOff>95250</xdr:colOff>
      <xdr:row>16</xdr:row>
      <xdr:rowOff>105410</xdr:rowOff>
    </xdr:to>
    <xdr:sp macro="" textlink="">
      <xdr:nvSpPr>
        <xdr:cNvPr id="465" name="楕円 464"/>
        <xdr:cNvSpPr/>
      </xdr:nvSpPr>
      <xdr:spPr>
        <a:xfrm>
          <a:off x="16129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90805</xdr:rowOff>
    </xdr:from>
    <xdr:ext cx="736600" cy="258445"/>
    <xdr:sp macro="" textlink="">
      <xdr:nvSpPr>
        <xdr:cNvPr id="466" name="テキスト ボックス 465"/>
        <xdr:cNvSpPr txBox="1"/>
      </xdr:nvSpPr>
      <xdr:spPr>
        <a:xfrm>
          <a:off x="15798800" y="2834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36195</xdr:rowOff>
    </xdr:from>
    <xdr:to xmlns:xdr="http://schemas.openxmlformats.org/drawingml/2006/spreadsheetDrawing">
      <xdr:col>73</xdr:col>
      <xdr:colOff>44450</xdr:colOff>
      <xdr:row>16</xdr:row>
      <xdr:rowOff>137795</xdr:rowOff>
    </xdr:to>
    <xdr:sp macro="" textlink="">
      <xdr:nvSpPr>
        <xdr:cNvPr id="467" name="楕円 466"/>
        <xdr:cNvSpPr/>
      </xdr:nvSpPr>
      <xdr:spPr>
        <a:xfrm>
          <a:off x="15240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122555</xdr:rowOff>
    </xdr:from>
    <xdr:ext cx="762000" cy="254000"/>
    <xdr:sp macro="" textlink="">
      <xdr:nvSpPr>
        <xdr:cNvPr id="468" name="テキスト ボックス 467"/>
        <xdr:cNvSpPr txBox="1"/>
      </xdr:nvSpPr>
      <xdr:spPr>
        <a:xfrm>
          <a:off x="14909800" y="28657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31750</xdr:rowOff>
    </xdr:from>
    <xdr:to xmlns:xdr="http://schemas.openxmlformats.org/drawingml/2006/spreadsheetDrawing">
      <xdr:col>68</xdr:col>
      <xdr:colOff>203200</xdr:colOff>
      <xdr:row>17</xdr:row>
      <xdr:rowOff>133350</xdr:rowOff>
    </xdr:to>
    <xdr:sp macro="" textlink="">
      <xdr:nvSpPr>
        <xdr:cNvPr id="469" name="楕円 468"/>
        <xdr:cNvSpPr/>
      </xdr:nvSpPr>
      <xdr:spPr>
        <a:xfrm>
          <a:off x="1435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118110</xdr:rowOff>
    </xdr:from>
    <xdr:ext cx="762000" cy="259080"/>
    <xdr:sp macro="" textlink="">
      <xdr:nvSpPr>
        <xdr:cNvPr id="470" name="テキスト ボックス 469"/>
        <xdr:cNvSpPr txBox="1"/>
      </xdr:nvSpPr>
      <xdr:spPr>
        <a:xfrm>
          <a:off x="140208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32385</xdr:rowOff>
    </xdr:from>
    <xdr:to xmlns:xdr="http://schemas.openxmlformats.org/drawingml/2006/spreadsheetDrawing">
      <xdr:col>64</xdr:col>
      <xdr:colOff>152400</xdr:colOff>
      <xdr:row>17</xdr:row>
      <xdr:rowOff>133985</xdr:rowOff>
    </xdr:to>
    <xdr:sp macro="" textlink="">
      <xdr:nvSpPr>
        <xdr:cNvPr id="471" name="楕円 470"/>
        <xdr:cNvSpPr/>
      </xdr:nvSpPr>
      <xdr:spPr>
        <a:xfrm>
          <a:off x="13462000" y="2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118745</xdr:rowOff>
    </xdr:from>
    <xdr:ext cx="762000" cy="259080"/>
    <xdr:sp macro="" textlink="">
      <xdr:nvSpPr>
        <xdr:cNvPr id="472" name="テキスト ボックス 471"/>
        <xdr:cNvSpPr txBox="1"/>
      </xdr:nvSpPr>
      <xdr:spPr>
        <a:xfrm>
          <a:off x="13131800" y="303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計画的な定員管理に努めており、職員数は162人と前年度と増減はないが、人件費の経常収支比率は、前年度と比較して0.1ポイントの減となっている。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今後も、定員管理計画に基づき適正な職員数の確保に努めるとともに、再任用制度の活用や事務の効率化を推進していくなどして人件費の削減に努める。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43180</xdr:rowOff>
    </xdr:from>
    <xdr:to xmlns:xdr="http://schemas.openxmlformats.org/drawingml/2006/spreadsheetDrawing">
      <xdr:col>24</xdr:col>
      <xdr:colOff>25400</xdr:colOff>
      <xdr:row>41</xdr:row>
      <xdr:rowOff>31750</xdr:rowOff>
    </xdr:to>
    <xdr:cxnSp macro="">
      <xdr:nvCxnSpPr>
        <xdr:cNvPr id="61" name="直線コネクタ 60"/>
        <xdr:cNvCxnSpPr/>
      </xdr:nvCxnSpPr>
      <xdr:spPr>
        <a:xfrm flipV="1">
          <a:off x="4826000" y="58724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31750</xdr:rowOff>
    </xdr:from>
    <xdr:to xmlns:xdr="http://schemas.openxmlformats.org/drawingml/2006/spreadsheetDrawing">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129540</xdr:rowOff>
    </xdr:from>
    <xdr:ext cx="762000" cy="259080"/>
    <xdr:sp macro="" textlink="">
      <xdr:nvSpPr>
        <xdr:cNvPr id="64" name="人件費最大値テキスト"/>
        <xdr:cNvSpPr txBox="1"/>
      </xdr:nvSpPr>
      <xdr:spPr>
        <a:xfrm>
          <a:off x="4914900" y="561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43180</xdr:rowOff>
    </xdr:from>
    <xdr:to xmlns:xdr="http://schemas.openxmlformats.org/drawingml/2006/spreadsheetDrawing">
      <xdr:col>24</xdr:col>
      <xdr:colOff>114300</xdr:colOff>
      <xdr:row>34</xdr:row>
      <xdr:rowOff>43180</xdr:rowOff>
    </xdr:to>
    <xdr:cxnSp macro="">
      <xdr:nvCxnSpPr>
        <xdr:cNvPr id="65" name="直線コネクタ 64"/>
        <xdr:cNvCxnSpPr/>
      </xdr:nvCxnSpPr>
      <xdr:spPr>
        <a:xfrm>
          <a:off x="4737100" y="58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73660</xdr:rowOff>
    </xdr:from>
    <xdr:to xmlns:xdr="http://schemas.openxmlformats.org/drawingml/2006/spreadsheetDrawing">
      <xdr:col>24</xdr:col>
      <xdr:colOff>25400</xdr:colOff>
      <xdr:row>36</xdr:row>
      <xdr:rowOff>81280</xdr:rowOff>
    </xdr:to>
    <xdr:cxnSp macro="">
      <xdr:nvCxnSpPr>
        <xdr:cNvPr id="66" name="直線コネクタ 65"/>
        <xdr:cNvCxnSpPr/>
      </xdr:nvCxnSpPr>
      <xdr:spPr>
        <a:xfrm flipV="1">
          <a:off x="3987800" y="62458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86360</xdr:rowOff>
    </xdr:from>
    <xdr:ext cx="762000" cy="254000"/>
    <xdr:sp macro="" textlink="">
      <xdr:nvSpPr>
        <xdr:cNvPr id="67" name="人件費平均値テキスト"/>
        <xdr:cNvSpPr txBox="1"/>
      </xdr:nvSpPr>
      <xdr:spPr>
        <a:xfrm>
          <a:off x="4914900" y="62585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114300</xdr:rowOff>
    </xdr:from>
    <xdr:to xmlns:xdr="http://schemas.openxmlformats.org/drawingml/2006/spreadsheetDrawing">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115570</xdr:rowOff>
    </xdr:from>
    <xdr:to xmlns:xdr="http://schemas.openxmlformats.org/drawingml/2006/spreadsheetDrawing">
      <xdr:col>19</xdr:col>
      <xdr:colOff>187325</xdr:colOff>
      <xdr:row>36</xdr:row>
      <xdr:rowOff>81280</xdr:rowOff>
    </xdr:to>
    <xdr:cxnSp macro="">
      <xdr:nvCxnSpPr>
        <xdr:cNvPr id="69" name="直線コネクタ 68"/>
        <xdr:cNvCxnSpPr/>
      </xdr:nvCxnSpPr>
      <xdr:spPr>
        <a:xfrm>
          <a:off x="3098800" y="61163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13970</xdr:rowOff>
    </xdr:from>
    <xdr:ext cx="731520" cy="259080"/>
    <xdr:sp macro="" textlink="">
      <xdr:nvSpPr>
        <xdr:cNvPr id="71" name="テキスト ボックス 70"/>
        <xdr:cNvSpPr txBox="1"/>
      </xdr:nvSpPr>
      <xdr:spPr>
        <a:xfrm>
          <a:off x="3606800" y="63576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115570</xdr:rowOff>
    </xdr:from>
    <xdr:to xmlns:xdr="http://schemas.openxmlformats.org/drawingml/2006/spreadsheetDrawing">
      <xdr:col>15</xdr:col>
      <xdr:colOff>98425</xdr:colOff>
      <xdr:row>36</xdr:row>
      <xdr:rowOff>12700</xdr:rowOff>
    </xdr:to>
    <xdr:cxnSp macro="">
      <xdr:nvCxnSpPr>
        <xdr:cNvPr id="72" name="直線コネクタ 71"/>
        <xdr:cNvCxnSpPr/>
      </xdr:nvCxnSpPr>
      <xdr:spPr>
        <a:xfrm flipV="1">
          <a:off x="2209800" y="61163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12700</xdr:rowOff>
    </xdr:from>
    <xdr:to xmlns:xdr="http://schemas.openxmlformats.org/drawingml/2006/spreadsheetDrawing">
      <xdr:col>11</xdr:col>
      <xdr:colOff>9525</xdr:colOff>
      <xdr:row>36</xdr:row>
      <xdr:rowOff>50800</xdr:rowOff>
    </xdr:to>
    <xdr:cxnSp macro="">
      <xdr:nvCxnSpPr>
        <xdr:cNvPr id="75" name="直線コネクタ 74"/>
        <xdr:cNvCxnSpPr/>
      </xdr:nvCxnSpPr>
      <xdr:spPr>
        <a:xfrm flipV="1">
          <a:off x="1320800" y="6184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139700</xdr:rowOff>
    </xdr:from>
    <xdr:ext cx="756920" cy="259080"/>
    <xdr:sp macro="" textlink="">
      <xdr:nvSpPr>
        <xdr:cNvPr id="77" name="テキスト ボックス 76"/>
        <xdr:cNvSpPr txBox="1"/>
      </xdr:nvSpPr>
      <xdr:spPr>
        <a:xfrm>
          <a:off x="1828800" y="63119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163830</xdr:rowOff>
    </xdr:from>
    <xdr:to xmlns:xdr="http://schemas.openxmlformats.org/drawingml/2006/spreadsheetDrawing">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104140</xdr:rowOff>
    </xdr:from>
    <xdr:ext cx="756920" cy="259080"/>
    <xdr:sp macro="" textlink="">
      <xdr:nvSpPr>
        <xdr:cNvPr id="79" name="テキスト ボックス 78"/>
        <xdr:cNvSpPr txBox="1"/>
      </xdr:nvSpPr>
      <xdr:spPr>
        <a:xfrm>
          <a:off x="939800" y="59334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22860</xdr:rowOff>
    </xdr:from>
    <xdr:to xmlns:xdr="http://schemas.openxmlformats.org/drawingml/2006/spreadsheetDrawing">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39370</xdr:rowOff>
    </xdr:from>
    <xdr:ext cx="762000" cy="259080"/>
    <xdr:sp macro="" textlink="">
      <xdr:nvSpPr>
        <xdr:cNvPr id="86" name="人件費該当値テキスト"/>
        <xdr:cNvSpPr txBox="1"/>
      </xdr:nvSpPr>
      <xdr:spPr>
        <a:xfrm>
          <a:off x="49149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30480</xdr:rowOff>
    </xdr:from>
    <xdr:to xmlns:xdr="http://schemas.openxmlformats.org/drawingml/2006/spreadsheetDrawing">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142240</xdr:rowOff>
    </xdr:from>
    <xdr:ext cx="731520" cy="259080"/>
    <xdr:sp macro="" textlink="">
      <xdr:nvSpPr>
        <xdr:cNvPr id="88" name="テキスト ボックス 87"/>
        <xdr:cNvSpPr txBox="1"/>
      </xdr:nvSpPr>
      <xdr:spPr>
        <a:xfrm>
          <a:off x="3606800" y="59715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64770</xdr:rowOff>
    </xdr:from>
    <xdr:to xmlns:xdr="http://schemas.openxmlformats.org/drawingml/2006/spreadsheetDrawing">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5080</xdr:rowOff>
    </xdr:from>
    <xdr:ext cx="762000" cy="259080"/>
    <xdr:sp macro="" textlink="">
      <xdr:nvSpPr>
        <xdr:cNvPr id="90" name="テキスト ボックス 89"/>
        <xdr:cNvSpPr txBox="1"/>
      </xdr:nvSpPr>
      <xdr:spPr>
        <a:xfrm>
          <a:off x="2717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133350</xdr:rowOff>
    </xdr:from>
    <xdr:to xmlns:xdr="http://schemas.openxmlformats.org/drawingml/2006/spreadsheetDrawing">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73660</xdr:rowOff>
    </xdr:from>
    <xdr:ext cx="756920" cy="259080"/>
    <xdr:sp macro="" textlink="">
      <xdr:nvSpPr>
        <xdr:cNvPr id="92" name="テキスト ボックス 91"/>
        <xdr:cNvSpPr txBox="1"/>
      </xdr:nvSpPr>
      <xdr:spPr>
        <a:xfrm>
          <a:off x="1828800" y="590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0</xdr:rowOff>
    </xdr:from>
    <xdr:to xmlns:xdr="http://schemas.openxmlformats.org/drawingml/2006/spreadsheetDrawing">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86360</xdr:rowOff>
    </xdr:from>
    <xdr:ext cx="756920" cy="254000"/>
    <xdr:sp macro="" textlink="">
      <xdr:nvSpPr>
        <xdr:cNvPr id="94" name="テキスト ボックス 93"/>
        <xdr:cNvSpPr txBox="1"/>
      </xdr:nvSpPr>
      <xdr:spPr>
        <a:xfrm>
          <a:off x="939800" y="62585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物件費に係る経常収支比率は前年度と比較して0.3ポイント減少した。</a:t>
          </a:r>
          <a:r>
            <a:rPr kumimoji="1" lang="ja-JP" altLang="en-US" sz="1200">
              <a:latin typeface="ＭＳ Ｐゴシック"/>
              <a:ea typeface="ＭＳ Ｐゴシック"/>
            </a:rPr>
            <a:t>これは、節電対策の推進及び新規契約の締結に伴い電気使用料が減となったことを主因として、決算額が前年度比で減少していることによる。　　　</a:t>
          </a:r>
          <a:endParaRPr kumimoji="1" lang="ja-JP" altLang="en-US" sz="1200">
            <a:latin typeface="ＭＳ Ｐゴシック"/>
            <a:ea typeface="ＭＳ Ｐゴシック"/>
          </a:endParaRPr>
        </a:p>
        <a:p>
          <a:r>
            <a:rPr kumimoji="1" lang="ja-JP" altLang="en-US" sz="1200">
              <a:latin typeface="ＭＳ Ｐゴシック"/>
              <a:ea typeface="ＭＳ Ｐゴシック"/>
            </a:rPr>
            <a:t>　しかし、依然として</a:t>
          </a:r>
          <a:r>
            <a:rPr kumimoji="1" lang="ja-JP" altLang="en-US" sz="1200">
              <a:latin typeface="ＭＳ Ｐゴシック"/>
              <a:ea typeface="ＭＳ Ｐゴシック"/>
            </a:rPr>
            <a:t>類似団体平均を0.3ポイント上回っていることから、</a:t>
          </a:r>
          <a:r>
            <a:rPr kumimoji="1" lang="ja-JP" altLang="en-US" sz="1200">
              <a:latin typeface="ＭＳ Ｐゴシック"/>
              <a:ea typeface="ＭＳ Ｐゴシック"/>
            </a:rPr>
            <a:t>今後も事務事業の整理・統合を推進し歳出の削減に努めるとともに、公共施設等総合管理計画に基づき、施設の集約化等により施設管理費の抑制を図っていく。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920" cy="254000"/>
    <xdr:sp macro="" textlink="">
      <xdr:nvSpPr>
        <xdr:cNvPr id="110" name="テキスト ボックス 109"/>
        <xdr:cNvSpPr txBox="1"/>
      </xdr:nvSpPr>
      <xdr:spPr>
        <a:xfrm>
          <a:off x="1193800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920" cy="254000"/>
    <xdr:sp macro="" textlink="">
      <xdr:nvSpPr>
        <xdr:cNvPr id="112" name="テキスト ボックス 111"/>
        <xdr:cNvSpPr txBox="1"/>
      </xdr:nvSpPr>
      <xdr:spPr>
        <a:xfrm>
          <a:off x="1193800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920" cy="254000"/>
    <xdr:sp macro="" textlink="">
      <xdr:nvSpPr>
        <xdr:cNvPr id="114" name="テキスト ボックス 113"/>
        <xdr:cNvSpPr txBox="1"/>
      </xdr:nvSpPr>
      <xdr:spPr>
        <a:xfrm>
          <a:off x="1193800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920" cy="254000"/>
    <xdr:sp macro="" textlink="">
      <xdr:nvSpPr>
        <xdr:cNvPr id="116" name="テキスト ボックス 115"/>
        <xdr:cNvSpPr txBox="1"/>
      </xdr:nvSpPr>
      <xdr:spPr>
        <a:xfrm>
          <a:off x="1193800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18" name="テキスト ボックス 117"/>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104140</xdr:rowOff>
    </xdr:from>
    <xdr:to xmlns:xdr="http://schemas.openxmlformats.org/drawingml/2006/spreadsheetDrawing">
      <xdr:col>82</xdr:col>
      <xdr:colOff>107950</xdr:colOff>
      <xdr:row>21</xdr:row>
      <xdr:rowOff>60960</xdr:rowOff>
    </xdr:to>
    <xdr:cxnSp macro="">
      <xdr:nvCxnSpPr>
        <xdr:cNvPr id="120" name="直線コネクタ 119"/>
        <xdr:cNvCxnSpPr/>
      </xdr:nvCxnSpPr>
      <xdr:spPr>
        <a:xfrm flipV="1">
          <a:off x="16510000" y="21615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33020</xdr:rowOff>
    </xdr:from>
    <xdr:ext cx="762000" cy="259080"/>
    <xdr:sp macro="" textlink="">
      <xdr:nvSpPr>
        <xdr:cNvPr id="121"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60960</xdr:rowOff>
    </xdr:from>
    <xdr:to xmlns:xdr="http://schemas.openxmlformats.org/drawingml/2006/spreadsheetDrawing">
      <xdr:col>82</xdr:col>
      <xdr:colOff>196850</xdr:colOff>
      <xdr:row>21</xdr:row>
      <xdr:rowOff>60960</xdr:rowOff>
    </xdr:to>
    <xdr:cxnSp macro="">
      <xdr:nvCxnSpPr>
        <xdr:cNvPr id="122" name="直線コネクタ 121"/>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19050</xdr:rowOff>
    </xdr:from>
    <xdr:ext cx="762000" cy="254000"/>
    <xdr:sp macro="" textlink="">
      <xdr:nvSpPr>
        <xdr:cNvPr id="123" name="物件費最大値テキスト"/>
        <xdr:cNvSpPr txBox="1"/>
      </xdr:nvSpPr>
      <xdr:spPr>
        <a:xfrm>
          <a:off x="16598900" y="1905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104140</xdr:rowOff>
    </xdr:from>
    <xdr:to xmlns:xdr="http://schemas.openxmlformats.org/drawingml/2006/spreadsheetDrawing">
      <xdr:col>82</xdr:col>
      <xdr:colOff>196850</xdr:colOff>
      <xdr:row>12</xdr:row>
      <xdr:rowOff>104140</xdr:rowOff>
    </xdr:to>
    <xdr:cxnSp macro="">
      <xdr:nvCxnSpPr>
        <xdr:cNvPr id="124" name="直線コネクタ 123"/>
        <xdr:cNvCxnSpPr/>
      </xdr:nvCxnSpPr>
      <xdr:spPr>
        <a:xfrm>
          <a:off x="16421100" y="216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166370</xdr:rowOff>
    </xdr:from>
    <xdr:to xmlns:xdr="http://schemas.openxmlformats.org/drawingml/2006/spreadsheetDrawing">
      <xdr:col>82</xdr:col>
      <xdr:colOff>107950</xdr:colOff>
      <xdr:row>16</xdr:row>
      <xdr:rowOff>21590</xdr:rowOff>
    </xdr:to>
    <xdr:cxnSp macro="">
      <xdr:nvCxnSpPr>
        <xdr:cNvPr id="125" name="直線コネクタ 124"/>
        <xdr:cNvCxnSpPr/>
      </xdr:nvCxnSpPr>
      <xdr:spPr>
        <a:xfrm flipV="1">
          <a:off x="15671800" y="27381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104140</xdr:rowOff>
    </xdr:from>
    <xdr:ext cx="762000" cy="259080"/>
    <xdr:sp macro="" textlink="">
      <xdr:nvSpPr>
        <xdr:cNvPr id="126" name="物件費平均値テキスト"/>
        <xdr:cNvSpPr txBox="1"/>
      </xdr:nvSpPr>
      <xdr:spPr>
        <a:xfrm>
          <a:off x="16598900" y="2504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87630</xdr:rowOff>
    </xdr:from>
    <xdr:to xmlns:xdr="http://schemas.openxmlformats.org/drawingml/2006/spreadsheetDrawing">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1270</xdr:rowOff>
    </xdr:from>
    <xdr:to xmlns:xdr="http://schemas.openxmlformats.org/drawingml/2006/spreadsheetDrawing">
      <xdr:col>78</xdr:col>
      <xdr:colOff>69850</xdr:colOff>
      <xdr:row>16</xdr:row>
      <xdr:rowOff>21590</xdr:rowOff>
    </xdr:to>
    <xdr:cxnSp macro="">
      <xdr:nvCxnSpPr>
        <xdr:cNvPr id="128" name="直線コネクタ 127"/>
        <xdr:cNvCxnSpPr/>
      </xdr:nvCxnSpPr>
      <xdr:spPr>
        <a:xfrm>
          <a:off x="14782800" y="257302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96520</xdr:rowOff>
    </xdr:from>
    <xdr:to xmlns:xdr="http://schemas.openxmlformats.org/drawingml/2006/spreadsheetDrawing">
      <xdr:col>78</xdr:col>
      <xdr:colOff>120650</xdr:colOff>
      <xdr:row>16</xdr:row>
      <xdr:rowOff>26670</xdr:rowOff>
    </xdr:to>
    <xdr:sp macro="" textlink="">
      <xdr:nvSpPr>
        <xdr:cNvPr id="129" name="フローチャート: 判断 128"/>
        <xdr:cNvSpPr/>
      </xdr:nvSpPr>
      <xdr:spPr>
        <a:xfrm>
          <a:off x="15621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36830</xdr:rowOff>
    </xdr:from>
    <xdr:ext cx="736600" cy="259080"/>
    <xdr:sp macro="" textlink="">
      <xdr:nvSpPr>
        <xdr:cNvPr id="130" name="テキスト ボックス 129"/>
        <xdr:cNvSpPr txBox="1"/>
      </xdr:nvSpPr>
      <xdr:spPr>
        <a:xfrm>
          <a:off x="15290800" y="2437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1270</xdr:rowOff>
    </xdr:from>
    <xdr:to xmlns:xdr="http://schemas.openxmlformats.org/drawingml/2006/spreadsheetDrawing">
      <xdr:col>73</xdr:col>
      <xdr:colOff>180975</xdr:colOff>
      <xdr:row>15</xdr:row>
      <xdr:rowOff>38100</xdr:rowOff>
    </xdr:to>
    <xdr:cxnSp macro="">
      <xdr:nvCxnSpPr>
        <xdr:cNvPr id="131" name="直線コネクタ 130"/>
        <xdr:cNvCxnSpPr/>
      </xdr:nvCxnSpPr>
      <xdr:spPr>
        <a:xfrm flipV="1">
          <a:off x="13893800" y="25730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158750</xdr:rowOff>
    </xdr:from>
    <xdr:to xmlns:xdr="http://schemas.openxmlformats.org/drawingml/2006/spreadsheetDrawing">
      <xdr:col>74</xdr:col>
      <xdr:colOff>31750</xdr:colOff>
      <xdr:row>15</xdr:row>
      <xdr:rowOff>88900</xdr:rowOff>
    </xdr:to>
    <xdr:sp macro="" textlink="">
      <xdr:nvSpPr>
        <xdr:cNvPr id="132" name="フローチャート: 判断 131"/>
        <xdr:cNvSpPr/>
      </xdr:nvSpPr>
      <xdr:spPr>
        <a:xfrm>
          <a:off x="14732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73660</xdr:rowOff>
    </xdr:from>
    <xdr:ext cx="762000" cy="259080"/>
    <xdr:sp macro="" textlink="">
      <xdr:nvSpPr>
        <xdr:cNvPr id="133" name="テキスト ボックス 132"/>
        <xdr:cNvSpPr txBox="1"/>
      </xdr:nvSpPr>
      <xdr:spPr>
        <a:xfrm>
          <a:off x="14401800" y="264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38100</xdr:rowOff>
    </xdr:from>
    <xdr:to xmlns:xdr="http://schemas.openxmlformats.org/drawingml/2006/spreadsheetDrawing">
      <xdr:col>69</xdr:col>
      <xdr:colOff>92075</xdr:colOff>
      <xdr:row>15</xdr:row>
      <xdr:rowOff>74930</xdr:rowOff>
    </xdr:to>
    <xdr:cxnSp macro="">
      <xdr:nvCxnSpPr>
        <xdr:cNvPr id="134" name="直線コネクタ 133"/>
        <xdr:cNvCxnSpPr/>
      </xdr:nvCxnSpPr>
      <xdr:spPr>
        <a:xfrm flipV="1">
          <a:off x="13004800" y="26098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5080</xdr:rowOff>
    </xdr:from>
    <xdr:to xmlns:xdr="http://schemas.openxmlformats.org/drawingml/2006/spreadsheetDrawing">
      <xdr:col>69</xdr:col>
      <xdr:colOff>142875</xdr:colOff>
      <xdr:row>15</xdr:row>
      <xdr:rowOff>106680</xdr:rowOff>
    </xdr:to>
    <xdr:sp macro="" textlink="">
      <xdr:nvSpPr>
        <xdr:cNvPr id="135" name="フローチャート: 判断 134"/>
        <xdr:cNvSpPr/>
      </xdr:nvSpPr>
      <xdr:spPr>
        <a:xfrm>
          <a:off x="13843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91440</xdr:rowOff>
    </xdr:from>
    <xdr:ext cx="756920" cy="259080"/>
    <xdr:sp macro="" textlink="">
      <xdr:nvSpPr>
        <xdr:cNvPr id="136" name="テキスト ボックス 135"/>
        <xdr:cNvSpPr txBox="1"/>
      </xdr:nvSpPr>
      <xdr:spPr>
        <a:xfrm>
          <a:off x="13512800" y="26631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14605</xdr:rowOff>
    </xdr:from>
    <xdr:to xmlns:xdr="http://schemas.openxmlformats.org/drawingml/2006/spreadsheetDrawing">
      <xdr:col>65</xdr:col>
      <xdr:colOff>53975</xdr:colOff>
      <xdr:row>15</xdr:row>
      <xdr:rowOff>116205</xdr:rowOff>
    </xdr:to>
    <xdr:sp macro="" textlink="">
      <xdr:nvSpPr>
        <xdr:cNvPr id="137" name="フローチャート: 判断 136"/>
        <xdr:cNvSpPr/>
      </xdr:nvSpPr>
      <xdr:spPr>
        <a:xfrm>
          <a:off x="12954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126365</xdr:rowOff>
    </xdr:from>
    <xdr:ext cx="762000" cy="259080"/>
    <xdr:sp macro="" textlink="">
      <xdr:nvSpPr>
        <xdr:cNvPr id="138" name="テキスト ボックス 137"/>
        <xdr:cNvSpPr txBox="1"/>
      </xdr:nvSpPr>
      <xdr:spPr>
        <a:xfrm>
          <a:off x="12623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0" name="テキスト ボックス 139"/>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1" name="テキスト ボックス 140"/>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3" name="テキスト ボックス 142"/>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114935</xdr:rowOff>
    </xdr:from>
    <xdr:to xmlns:xdr="http://schemas.openxmlformats.org/drawingml/2006/spreadsheetDrawing">
      <xdr:col>82</xdr:col>
      <xdr:colOff>158750</xdr:colOff>
      <xdr:row>16</xdr:row>
      <xdr:rowOff>45085</xdr:rowOff>
    </xdr:to>
    <xdr:sp macro="" textlink="">
      <xdr:nvSpPr>
        <xdr:cNvPr id="144" name="楕円 143"/>
        <xdr:cNvSpPr/>
      </xdr:nvSpPr>
      <xdr:spPr>
        <a:xfrm>
          <a:off x="16459200" y="2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86995</xdr:rowOff>
    </xdr:from>
    <xdr:ext cx="762000" cy="254000"/>
    <xdr:sp macro="" textlink="">
      <xdr:nvSpPr>
        <xdr:cNvPr id="145" name="物件費該当値テキスト"/>
        <xdr:cNvSpPr txBox="1"/>
      </xdr:nvSpPr>
      <xdr:spPr>
        <a:xfrm>
          <a:off x="16598900" y="26587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142240</xdr:rowOff>
    </xdr:from>
    <xdr:to xmlns:xdr="http://schemas.openxmlformats.org/drawingml/2006/spreadsheetDrawing">
      <xdr:col>78</xdr:col>
      <xdr:colOff>120650</xdr:colOff>
      <xdr:row>16</xdr:row>
      <xdr:rowOff>72390</xdr:rowOff>
    </xdr:to>
    <xdr:sp macro="" textlink="">
      <xdr:nvSpPr>
        <xdr:cNvPr id="146" name="楕円 145"/>
        <xdr:cNvSpPr/>
      </xdr:nvSpPr>
      <xdr:spPr>
        <a:xfrm>
          <a:off x="1562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57150</xdr:rowOff>
    </xdr:from>
    <xdr:ext cx="736600" cy="259080"/>
    <xdr:sp macro="" textlink="">
      <xdr:nvSpPr>
        <xdr:cNvPr id="147" name="テキスト ボックス 146"/>
        <xdr:cNvSpPr txBox="1"/>
      </xdr:nvSpPr>
      <xdr:spPr>
        <a:xfrm>
          <a:off x="15290800" y="2800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121920</xdr:rowOff>
    </xdr:from>
    <xdr:to xmlns:xdr="http://schemas.openxmlformats.org/drawingml/2006/spreadsheetDrawing">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62230</xdr:rowOff>
    </xdr:from>
    <xdr:ext cx="762000" cy="259080"/>
    <xdr:sp macro="" textlink="">
      <xdr:nvSpPr>
        <xdr:cNvPr id="149" name="テキスト ボックス 148"/>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158750</xdr:rowOff>
    </xdr:from>
    <xdr:to xmlns:xdr="http://schemas.openxmlformats.org/drawingml/2006/spreadsheetDrawing">
      <xdr:col>69</xdr:col>
      <xdr:colOff>142875</xdr:colOff>
      <xdr:row>15</xdr:row>
      <xdr:rowOff>88900</xdr:rowOff>
    </xdr:to>
    <xdr:sp macro="" textlink="">
      <xdr:nvSpPr>
        <xdr:cNvPr id="150" name="楕円 149"/>
        <xdr:cNvSpPr/>
      </xdr:nvSpPr>
      <xdr:spPr>
        <a:xfrm>
          <a:off x="13843000" y="25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99060</xdr:rowOff>
    </xdr:from>
    <xdr:ext cx="756920" cy="254000"/>
    <xdr:sp macro="" textlink="">
      <xdr:nvSpPr>
        <xdr:cNvPr id="151" name="テキスト ボックス 150"/>
        <xdr:cNvSpPr txBox="1"/>
      </xdr:nvSpPr>
      <xdr:spPr>
        <a:xfrm>
          <a:off x="13512800" y="23279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23495</xdr:rowOff>
    </xdr:from>
    <xdr:to xmlns:xdr="http://schemas.openxmlformats.org/drawingml/2006/spreadsheetDrawing">
      <xdr:col>65</xdr:col>
      <xdr:colOff>53975</xdr:colOff>
      <xdr:row>15</xdr:row>
      <xdr:rowOff>125095</xdr:rowOff>
    </xdr:to>
    <xdr:sp macro="" textlink="">
      <xdr:nvSpPr>
        <xdr:cNvPr id="152" name="楕円 151"/>
        <xdr:cNvSpPr/>
      </xdr:nvSpPr>
      <xdr:spPr>
        <a:xfrm>
          <a:off x="129540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109855</xdr:rowOff>
    </xdr:from>
    <xdr:ext cx="762000" cy="254000"/>
    <xdr:sp macro="" textlink="">
      <xdr:nvSpPr>
        <xdr:cNvPr id="153" name="テキスト ボックス 152"/>
        <xdr:cNvSpPr txBox="1"/>
      </xdr:nvSpPr>
      <xdr:spPr>
        <a:xfrm>
          <a:off x="12623800" y="26816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扶助費に係る経常収支比率は、前年度と比較して1.6ポイント減少し、類似団体平均を2.7ポイント下回っている。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住民税非課税世帯</a:t>
          </a:r>
          <a:r>
            <a:rPr kumimoji="1" lang="ja-JP" altLang="en-US" sz="1100">
              <a:latin typeface="ＭＳ Ｐゴシック"/>
              <a:ea typeface="ＭＳ Ｐゴシック"/>
            </a:rPr>
            <a:t>給付金事業や施設型給費の増加等により、決算額は前年度に比較して増となっているが、全体の経常収支比率が前年度比3.2ポイント減少していることに伴い、扶助費の経常収支比率も減少している。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子育て世帯支援施策の拡充や、人件費等の高騰をうけて福祉関連事業費は増加が見込まれるが、資格審査の適正化や各施策の精査を進め、適正な福祉サービスの提供に努める。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5" name="テキスト ボックス 164"/>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7" name="テキスト ボックス 166"/>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2920" cy="259080"/>
    <xdr:sp macro="" textlink="">
      <xdr:nvSpPr>
        <xdr:cNvPr id="169" name="テキスト ボックス 168"/>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2920" cy="254000"/>
    <xdr:sp macro="" textlink="">
      <xdr:nvSpPr>
        <xdr:cNvPr id="171" name="テキスト ボックス 170"/>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2920" cy="258445"/>
    <xdr:sp macro="" textlink="">
      <xdr:nvSpPr>
        <xdr:cNvPr id="173" name="テキスト ボックス 172"/>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2920" cy="259080"/>
    <xdr:sp macro="" textlink="">
      <xdr:nvSpPr>
        <xdr:cNvPr id="175" name="テキスト ボックス 174"/>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2920" cy="254000"/>
    <xdr:sp macro="" textlink="">
      <xdr:nvSpPr>
        <xdr:cNvPr id="177" name="テキスト ボックス 176"/>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2920" cy="259080"/>
    <xdr:sp macro="" textlink="">
      <xdr:nvSpPr>
        <xdr:cNvPr id="179" name="テキスト ボックス 178"/>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53340</xdr:rowOff>
    </xdr:from>
    <xdr:to xmlns:xdr="http://schemas.openxmlformats.org/drawingml/2006/spreadsheetDrawing">
      <xdr:col>24</xdr:col>
      <xdr:colOff>25400</xdr:colOff>
      <xdr:row>62</xdr:row>
      <xdr:rowOff>29210</xdr:rowOff>
    </xdr:to>
    <xdr:cxnSp macro="">
      <xdr:nvCxnSpPr>
        <xdr:cNvPr id="183" name="直線コネクタ 182"/>
        <xdr:cNvCxnSpPr/>
      </xdr:nvCxnSpPr>
      <xdr:spPr>
        <a:xfrm flipV="1">
          <a:off x="4826000" y="914019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1270</xdr:rowOff>
    </xdr:from>
    <xdr:ext cx="762000" cy="259080"/>
    <xdr:sp macro="" textlink="">
      <xdr:nvSpPr>
        <xdr:cNvPr id="184" name="扶助費最小値テキスト"/>
        <xdr:cNvSpPr txBox="1"/>
      </xdr:nvSpPr>
      <xdr:spPr>
        <a:xfrm>
          <a:off x="4914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29210</xdr:rowOff>
    </xdr:from>
    <xdr:to xmlns:xdr="http://schemas.openxmlformats.org/drawingml/2006/spreadsheetDrawing">
      <xdr:col>24</xdr:col>
      <xdr:colOff>114300</xdr:colOff>
      <xdr:row>62</xdr:row>
      <xdr:rowOff>29210</xdr:rowOff>
    </xdr:to>
    <xdr:cxnSp macro="">
      <xdr:nvCxnSpPr>
        <xdr:cNvPr id="185" name="直線コネクタ 184"/>
        <xdr:cNvCxnSpPr/>
      </xdr:nvCxnSpPr>
      <xdr:spPr>
        <a:xfrm>
          <a:off x="4737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139700</xdr:rowOff>
    </xdr:from>
    <xdr:ext cx="762000" cy="259080"/>
    <xdr:sp macro="" textlink="">
      <xdr:nvSpPr>
        <xdr:cNvPr id="186" name="扶助費最大値テキスト"/>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53340</xdr:rowOff>
    </xdr:from>
    <xdr:to xmlns:xdr="http://schemas.openxmlformats.org/drawingml/2006/spreadsheetDrawing">
      <xdr:col>24</xdr:col>
      <xdr:colOff>114300</xdr:colOff>
      <xdr:row>53</xdr:row>
      <xdr:rowOff>53340</xdr:rowOff>
    </xdr:to>
    <xdr:cxnSp macro="">
      <xdr:nvCxnSpPr>
        <xdr:cNvPr id="187" name="直線コネクタ 186"/>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127000</xdr:rowOff>
    </xdr:from>
    <xdr:to xmlns:xdr="http://schemas.openxmlformats.org/drawingml/2006/spreadsheetDrawing">
      <xdr:col>24</xdr:col>
      <xdr:colOff>25400</xdr:colOff>
      <xdr:row>56</xdr:row>
      <xdr:rowOff>45085</xdr:rowOff>
    </xdr:to>
    <xdr:cxnSp macro="">
      <xdr:nvCxnSpPr>
        <xdr:cNvPr id="188" name="直線コネクタ 187"/>
        <xdr:cNvCxnSpPr/>
      </xdr:nvCxnSpPr>
      <xdr:spPr>
        <a:xfrm flipV="1">
          <a:off x="3987800" y="9385300"/>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146050</xdr:rowOff>
    </xdr:from>
    <xdr:ext cx="762000" cy="254000"/>
    <xdr:sp macro="" textlink="">
      <xdr:nvSpPr>
        <xdr:cNvPr id="189" name="扶助費平均値テキスト"/>
        <xdr:cNvSpPr txBox="1"/>
      </xdr:nvSpPr>
      <xdr:spPr>
        <a:xfrm>
          <a:off x="4914900" y="97472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2540</xdr:rowOff>
    </xdr:from>
    <xdr:to xmlns:xdr="http://schemas.openxmlformats.org/drawingml/2006/spreadsheetDrawing">
      <xdr:col>24</xdr:col>
      <xdr:colOff>76200</xdr:colOff>
      <xdr:row>57</xdr:row>
      <xdr:rowOff>104140</xdr:rowOff>
    </xdr:to>
    <xdr:sp macro="" textlink="">
      <xdr:nvSpPr>
        <xdr:cNvPr id="190" name="フローチャート: 判断 189"/>
        <xdr:cNvSpPr/>
      </xdr:nvSpPr>
      <xdr:spPr>
        <a:xfrm>
          <a:off x="4775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53340</xdr:rowOff>
    </xdr:from>
    <xdr:to xmlns:xdr="http://schemas.openxmlformats.org/drawingml/2006/spreadsheetDrawing">
      <xdr:col>19</xdr:col>
      <xdr:colOff>187325</xdr:colOff>
      <xdr:row>56</xdr:row>
      <xdr:rowOff>45085</xdr:rowOff>
    </xdr:to>
    <xdr:cxnSp macro="">
      <xdr:nvCxnSpPr>
        <xdr:cNvPr id="191" name="直線コネクタ 190"/>
        <xdr:cNvCxnSpPr/>
      </xdr:nvCxnSpPr>
      <xdr:spPr>
        <a:xfrm>
          <a:off x="3098800" y="948309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109220</xdr:rowOff>
    </xdr:from>
    <xdr:to xmlns:xdr="http://schemas.openxmlformats.org/drawingml/2006/spreadsheetDrawing">
      <xdr:col>20</xdr:col>
      <xdr:colOff>38100</xdr:colOff>
      <xdr:row>57</xdr:row>
      <xdr:rowOff>38735</xdr:rowOff>
    </xdr:to>
    <xdr:sp macro="" textlink="">
      <xdr:nvSpPr>
        <xdr:cNvPr id="192" name="フローチャート: 判断 191"/>
        <xdr:cNvSpPr/>
      </xdr:nvSpPr>
      <xdr:spPr>
        <a:xfrm>
          <a:off x="3937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23495</xdr:rowOff>
    </xdr:from>
    <xdr:ext cx="731520" cy="259080"/>
    <xdr:sp macro="" textlink="">
      <xdr:nvSpPr>
        <xdr:cNvPr id="193" name="テキスト ボックス 192"/>
        <xdr:cNvSpPr txBox="1"/>
      </xdr:nvSpPr>
      <xdr:spPr>
        <a:xfrm>
          <a:off x="3606800" y="97961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53340</xdr:rowOff>
    </xdr:from>
    <xdr:to xmlns:xdr="http://schemas.openxmlformats.org/drawingml/2006/spreadsheetDrawing">
      <xdr:col>15</xdr:col>
      <xdr:colOff>98425</xdr:colOff>
      <xdr:row>55</xdr:row>
      <xdr:rowOff>86360</xdr:rowOff>
    </xdr:to>
    <xdr:cxnSp macro="">
      <xdr:nvCxnSpPr>
        <xdr:cNvPr id="194" name="直線コネクタ 193"/>
        <xdr:cNvCxnSpPr/>
      </xdr:nvCxnSpPr>
      <xdr:spPr>
        <a:xfrm flipV="1">
          <a:off x="2209800" y="9483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43815</xdr:rowOff>
    </xdr:from>
    <xdr:to xmlns:xdr="http://schemas.openxmlformats.org/drawingml/2006/spreadsheetDrawing">
      <xdr:col>15</xdr:col>
      <xdr:colOff>149225</xdr:colOff>
      <xdr:row>56</xdr:row>
      <xdr:rowOff>145415</xdr:rowOff>
    </xdr:to>
    <xdr:sp macro="" textlink="">
      <xdr:nvSpPr>
        <xdr:cNvPr id="195" name="フローチャート: 判断 194"/>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130175</xdr:rowOff>
    </xdr:from>
    <xdr:ext cx="762000" cy="259080"/>
    <xdr:sp macro="" textlink="">
      <xdr:nvSpPr>
        <xdr:cNvPr id="196" name="テキスト ボックス 195"/>
        <xdr:cNvSpPr txBox="1"/>
      </xdr:nvSpPr>
      <xdr:spPr>
        <a:xfrm>
          <a:off x="27178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86360</xdr:rowOff>
    </xdr:from>
    <xdr:to xmlns:xdr="http://schemas.openxmlformats.org/drawingml/2006/spreadsheetDrawing">
      <xdr:col>11</xdr:col>
      <xdr:colOff>9525</xdr:colOff>
      <xdr:row>56</xdr:row>
      <xdr:rowOff>159385</xdr:rowOff>
    </xdr:to>
    <xdr:cxnSp macro="">
      <xdr:nvCxnSpPr>
        <xdr:cNvPr id="197" name="直線コネクタ 196"/>
        <xdr:cNvCxnSpPr/>
      </xdr:nvCxnSpPr>
      <xdr:spPr>
        <a:xfrm flipV="1">
          <a:off x="1320800" y="951611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116840</xdr:rowOff>
    </xdr:from>
    <xdr:to xmlns:xdr="http://schemas.openxmlformats.org/drawingml/2006/spreadsheetDrawing">
      <xdr:col>11</xdr:col>
      <xdr:colOff>60325</xdr:colOff>
      <xdr:row>56</xdr:row>
      <xdr:rowOff>46990</xdr:rowOff>
    </xdr:to>
    <xdr:sp macro="" textlink="">
      <xdr:nvSpPr>
        <xdr:cNvPr id="198" name="フローチャート: 判断 197"/>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31750</xdr:rowOff>
    </xdr:from>
    <xdr:ext cx="756920" cy="254000"/>
    <xdr:sp macro="" textlink="">
      <xdr:nvSpPr>
        <xdr:cNvPr id="199" name="テキスト ボックス 198"/>
        <xdr:cNvSpPr txBox="1"/>
      </xdr:nvSpPr>
      <xdr:spPr>
        <a:xfrm>
          <a:off x="1828800" y="96329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43815</xdr:rowOff>
    </xdr:from>
    <xdr:to xmlns:xdr="http://schemas.openxmlformats.org/drawingml/2006/spreadsheetDrawing">
      <xdr:col>6</xdr:col>
      <xdr:colOff>171450</xdr:colOff>
      <xdr:row>56</xdr:row>
      <xdr:rowOff>145415</xdr:rowOff>
    </xdr:to>
    <xdr:sp macro="" textlink="">
      <xdr:nvSpPr>
        <xdr:cNvPr id="200" name="フローチャート: 判断 199"/>
        <xdr:cNvSpPr/>
      </xdr:nvSpPr>
      <xdr:spPr>
        <a:xfrm>
          <a:off x="127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155575</xdr:rowOff>
    </xdr:from>
    <xdr:ext cx="756920" cy="254000"/>
    <xdr:sp macro="" textlink="">
      <xdr:nvSpPr>
        <xdr:cNvPr id="201" name="テキスト ボックス 200"/>
        <xdr:cNvSpPr txBox="1"/>
      </xdr:nvSpPr>
      <xdr:spPr>
        <a:xfrm>
          <a:off x="939800" y="94138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76200</xdr:rowOff>
    </xdr:from>
    <xdr:to xmlns:xdr="http://schemas.openxmlformats.org/drawingml/2006/spreadsheetDrawing">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92710</xdr:rowOff>
    </xdr:from>
    <xdr:ext cx="762000" cy="259080"/>
    <xdr:sp macro="" textlink="">
      <xdr:nvSpPr>
        <xdr:cNvPr id="208" name="扶助費該当値テキスト"/>
        <xdr:cNvSpPr txBox="1"/>
      </xdr:nvSpPr>
      <xdr:spPr>
        <a:xfrm>
          <a:off x="4914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166370</xdr:rowOff>
    </xdr:from>
    <xdr:to xmlns:xdr="http://schemas.openxmlformats.org/drawingml/2006/spreadsheetDrawing">
      <xdr:col>20</xdr:col>
      <xdr:colOff>38100</xdr:colOff>
      <xdr:row>56</xdr:row>
      <xdr:rowOff>95885</xdr:rowOff>
    </xdr:to>
    <xdr:sp macro="" textlink="">
      <xdr:nvSpPr>
        <xdr:cNvPr id="209" name="楕円 208"/>
        <xdr:cNvSpPr/>
      </xdr:nvSpPr>
      <xdr:spPr>
        <a:xfrm>
          <a:off x="3937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106045</xdr:rowOff>
    </xdr:from>
    <xdr:ext cx="731520" cy="259080"/>
    <xdr:sp macro="" textlink="">
      <xdr:nvSpPr>
        <xdr:cNvPr id="210" name="テキスト ボックス 209"/>
        <xdr:cNvSpPr txBox="1"/>
      </xdr:nvSpPr>
      <xdr:spPr>
        <a:xfrm>
          <a:off x="3606800" y="93643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2540</xdr:rowOff>
    </xdr:from>
    <xdr:to xmlns:xdr="http://schemas.openxmlformats.org/drawingml/2006/spreadsheetDrawing">
      <xdr:col>15</xdr:col>
      <xdr:colOff>149225</xdr:colOff>
      <xdr:row>55</xdr:row>
      <xdr:rowOff>104140</xdr:rowOff>
    </xdr:to>
    <xdr:sp macro="" textlink="">
      <xdr:nvSpPr>
        <xdr:cNvPr id="211" name="楕円 210"/>
        <xdr:cNvSpPr/>
      </xdr:nvSpPr>
      <xdr:spPr>
        <a:xfrm>
          <a:off x="3048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114300</xdr:rowOff>
    </xdr:from>
    <xdr:ext cx="762000" cy="259080"/>
    <xdr:sp macro="" textlink="">
      <xdr:nvSpPr>
        <xdr:cNvPr id="212" name="テキスト ボックス 211"/>
        <xdr:cNvSpPr txBox="1"/>
      </xdr:nvSpPr>
      <xdr:spPr>
        <a:xfrm>
          <a:off x="2717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213" name="楕円 212"/>
        <xdr:cNvSpPr/>
      </xdr:nvSpPr>
      <xdr:spPr>
        <a:xfrm>
          <a:off x="2159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147320</xdr:rowOff>
    </xdr:from>
    <xdr:ext cx="756920" cy="259080"/>
    <xdr:sp macro="" textlink="">
      <xdr:nvSpPr>
        <xdr:cNvPr id="214" name="テキスト ボックス 213"/>
        <xdr:cNvSpPr txBox="1"/>
      </xdr:nvSpPr>
      <xdr:spPr>
        <a:xfrm>
          <a:off x="1828800" y="92341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109220</xdr:rowOff>
    </xdr:from>
    <xdr:to xmlns:xdr="http://schemas.openxmlformats.org/drawingml/2006/spreadsheetDrawing">
      <xdr:col>6</xdr:col>
      <xdr:colOff>171450</xdr:colOff>
      <xdr:row>57</xdr:row>
      <xdr:rowOff>38735</xdr:rowOff>
    </xdr:to>
    <xdr:sp macro="" textlink="">
      <xdr:nvSpPr>
        <xdr:cNvPr id="215" name="楕円 214"/>
        <xdr:cNvSpPr/>
      </xdr:nvSpPr>
      <xdr:spPr>
        <a:xfrm>
          <a:off x="1270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23495</xdr:rowOff>
    </xdr:from>
    <xdr:ext cx="756920" cy="259080"/>
    <xdr:sp macro="" textlink="">
      <xdr:nvSpPr>
        <xdr:cNvPr id="216" name="テキスト ボックス 215"/>
        <xdr:cNvSpPr txBox="1"/>
      </xdr:nvSpPr>
      <xdr:spPr>
        <a:xfrm>
          <a:off x="939800" y="97961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その他の経常収支比率は、前年度と比較して0.6ポイント増加し、</a:t>
          </a:r>
          <a:r>
            <a:rPr kumimoji="1" lang="ja-JP" altLang="en-US" sz="1300">
              <a:latin typeface="ＭＳ Ｐゴシック"/>
              <a:ea typeface="ＭＳ Ｐゴシック"/>
            </a:rPr>
            <a:t>類似団体平均を3.1ポイント上回っている</a:t>
          </a:r>
          <a:r>
            <a:rPr kumimoji="1" lang="ja-JP" altLang="en-US" sz="1300">
              <a:latin typeface="ＭＳ Ｐゴシック"/>
              <a:ea typeface="ＭＳ Ｐゴシック"/>
            </a:rPr>
            <a:t>。その要因としては、国民健康保険特別会計施設勘定等への繰出金の増加があげられる。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国民健康保険特別会計施設勘定等への繰出金は依然として高止まりの状態にあるため、経営の健全化に努めることで、人件費等の規定額を超える範囲の繰出金について削減を図る。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2" name="テキスト ボックス 231"/>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4" name="テキスト ボックス 233"/>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6" name="テキスト ボックス 235"/>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8" name="テキスト ボックス 237"/>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40" name="テキスト ボックス 239"/>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2" name="テキスト ボックス 241"/>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62230</xdr:rowOff>
    </xdr:from>
    <xdr:to xmlns:xdr="http://schemas.openxmlformats.org/drawingml/2006/spreadsheetDrawing">
      <xdr:col>82</xdr:col>
      <xdr:colOff>107950</xdr:colOff>
      <xdr:row>62</xdr:row>
      <xdr:rowOff>20320</xdr:rowOff>
    </xdr:to>
    <xdr:cxnSp macro="">
      <xdr:nvCxnSpPr>
        <xdr:cNvPr id="244" name="直線コネクタ 243"/>
        <xdr:cNvCxnSpPr/>
      </xdr:nvCxnSpPr>
      <xdr:spPr>
        <a:xfrm flipV="1">
          <a:off x="16510000" y="914908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163830</xdr:rowOff>
    </xdr:from>
    <xdr:ext cx="762000" cy="259080"/>
    <xdr:sp macro="" textlink="">
      <xdr:nvSpPr>
        <xdr:cNvPr id="245" name="その他最小値テキスト"/>
        <xdr:cNvSpPr txBox="1"/>
      </xdr:nvSpPr>
      <xdr:spPr>
        <a:xfrm>
          <a:off x="16598900" y="10622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20320</xdr:rowOff>
    </xdr:from>
    <xdr:to xmlns:xdr="http://schemas.openxmlformats.org/drawingml/2006/spreadsheetDrawing">
      <xdr:col>82</xdr:col>
      <xdr:colOff>196850</xdr:colOff>
      <xdr:row>62</xdr:row>
      <xdr:rowOff>20320</xdr:rowOff>
    </xdr:to>
    <xdr:cxnSp macro="">
      <xdr:nvCxnSpPr>
        <xdr:cNvPr id="246" name="直線コネクタ 245"/>
        <xdr:cNvCxnSpPr/>
      </xdr:nvCxnSpPr>
      <xdr:spPr>
        <a:xfrm>
          <a:off x="16421100" y="1065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148590</xdr:rowOff>
    </xdr:from>
    <xdr:ext cx="762000" cy="259080"/>
    <xdr:sp macro="" textlink="">
      <xdr:nvSpPr>
        <xdr:cNvPr id="247" name="その他最大値テキスト"/>
        <xdr:cNvSpPr txBox="1"/>
      </xdr:nvSpPr>
      <xdr:spPr>
        <a:xfrm>
          <a:off x="16598900" y="889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62230</xdr:rowOff>
    </xdr:from>
    <xdr:to xmlns:xdr="http://schemas.openxmlformats.org/drawingml/2006/spreadsheetDrawing">
      <xdr:col>82</xdr:col>
      <xdr:colOff>196850</xdr:colOff>
      <xdr:row>53</xdr:row>
      <xdr:rowOff>62230</xdr:rowOff>
    </xdr:to>
    <xdr:cxnSp macro="">
      <xdr:nvCxnSpPr>
        <xdr:cNvPr id="248" name="直線コネクタ 247"/>
        <xdr:cNvCxnSpPr/>
      </xdr:nvCxnSpPr>
      <xdr:spPr>
        <a:xfrm>
          <a:off x="16421100" y="914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161290</xdr:rowOff>
    </xdr:from>
    <xdr:to xmlns:xdr="http://schemas.openxmlformats.org/drawingml/2006/spreadsheetDrawing">
      <xdr:col>82</xdr:col>
      <xdr:colOff>107950</xdr:colOff>
      <xdr:row>58</xdr:row>
      <xdr:rowOff>35560</xdr:rowOff>
    </xdr:to>
    <xdr:cxnSp macro="">
      <xdr:nvCxnSpPr>
        <xdr:cNvPr id="249" name="直線コネクタ 248"/>
        <xdr:cNvCxnSpPr/>
      </xdr:nvCxnSpPr>
      <xdr:spPr>
        <a:xfrm>
          <a:off x="15671800" y="99339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107950</xdr:rowOff>
    </xdr:from>
    <xdr:ext cx="762000" cy="259080"/>
    <xdr:sp macro="" textlink="">
      <xdr:nvSpPr>
        <xdr:cNvPr id="250" name="その他平均値テキスト"/>
        <xdr:cNvSpPr txBox="1"/>
      </xdr:nvSpPr>
      <xdr:spPr>
        <a:xfrm>
          <a:off x="16598900" y="9537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91440</xdr:rowOff>
    </xdr:from>
    <xdr:to xmlns:xdr="http://schemas.openxmlformats.org/drawingml/2006/spreadsheetDrawing">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161290</xdr:rowOff>
    </xdr:from>
    <xdr:to xmlns:xdr="http://schemas.openxmlformats.org/drawingml/2006/spreadsheetDrawing">
      <xdr:col>78</xdr:col>
      <xdr:colOff>69850</xdr:colOff>
      <xdr:row>59</xdr:row>
      <xdr:rowOff>168910</xdr:rowOff>
    </xdr:to>
    <xdr:cxnSp macro="">
      <xdr:nvCxnSpPr>
        <xdr:cNvPr id="252" name="直線コネクタ 251"/>
        <xdr:cNvCxnSpPr/>
      </xdr:nvCxnSpPr>
      <xdr:spPr>
        <a:xfrm flipV="1">
          <a:off x="14782800" y="993394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xdr:rowOff>
    </xdr:from>
    <xdr:ext cx="736600" cy="259080"/>
    <xdr:sp macro="" textlink="">
      <xdr:nvSpPr>
        <xdr:cNvPr id="254" name="テキスト ボックス 253"/>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168910</xdr:rowOff>
    </xdr:from>
    <xdr:to xmlns:xdr="http://schemas.openxmlformats.org/drawingml/2006/spreadsheetDrawing">
      <xdr:col>73</xdr:col>
      <xdr:colOff>180975</xdr:colOff>
      <xdr:row>60</xdr:row>
      <xdr:rowOff>149860</xdr:rowOff>
    </xdr:to>
    <xdr:cxnSp macro="">
      <xdr:nvCxnSpPr>
        <xdr:cNvPr id="255" name="直線コネクタ 254"/>
        <xdr:cNvCxnSpPr/>
      </xdr:nvCxnSpPr>
      <xdr:spPr>
        <a:xfrm flipV="1">
          <a:off x="13893800" y="102844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76200</xdr:rowOff>
    </xdr:from>
    <xdr:to xmlns:xdr="http://schemas.openxmlformats.org/drawingml/2006/spreadsheetDrawing">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16510</xdr:rowOff>
    </xdr:from>
    <xdr:ext cx="762000" cy="259080"/>
    <xdr:sp macro="" textlink="">
      <xdr:nvSpPr>
        <xdr:cNvPr id="257" name="テキスト ボックス 256"/>
        <xdr:cNvSpPr txBox="1"/>
      </xdr:nvSpPr>
      <xdr:spPr>
        <a:xfrm>
          <a:off x="14401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50800</xdr:rowOff>
    </xdr:from>
    <xdr:to xmlns:xdr="http://schemas.openxmlformats.org/drawingml/2006/spreadsheetDrawing">
      <xdr:col>69</xdr:col>
      <xdr:colOff>92075</xdr:colOff>
      <xdr:row>60</xdr:row>
      <xdr:rowOff>149860</xdr:rowOff>
    </xdr:to>
    <xdr:cxnSp macro="">
      <xdr:nvCxnSpPr>
        <xdr:cNvPr id="258" name="直線コネクタ 257"/>
        <xdr:cNvCxnSpPr/>
      </xdr:nvCxnSpPr>
      <xdr:spPr>
        <a:xfrm>
          <a:off x="13004800" y="103378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59" name="フローチャート: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56920" cy="254000"/>
    <xdr:sp macro="" textlink="">
      <xdr:nvSpPr>
        <xdr:cNvPr id="260" name="テキスト ボックス 259"/>
        <xdr:cNvSpPr txBox="1"/>
      </xdr:nvSpPr>
      <xdr:spPr>
        <a:xfrm>
          <a:off x="13512800" y="9484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1" name="フローチャート: 判断 260"/>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100330</xdr:rowOff>
    </xdr:from>
    <xdr:ext cx="762000" cy="254000"/>
    <xdr:sp macro="" textlink="">
      <xdr:nvSpPr>
        <xdr:cNvPr id="262" name="テキスト ボックス 261"/>
        <xdr:cNvSpPr txBox="1"/>
      </xdr:nvSpPr>
      <xdr:spPr>
        <a:xfrm>
          <a:off x="12623800" y="9530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7" name="テキスト ボックス 266"/>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156210</xdr:rowOff>
    </xdr:from>
    <xdr:to xmlns:xdr="http://schemas.openxmlformats.org/drawingml/2006/spreadsheetDrawing">
      <xdr:col>82</xdr:col>
      <xdr:colOff>158750</xdr:colOff>
      <xdr:row>58</xdr:row>
      <xdr:rowOff>86360</xdr:rowOff>
    </xdr:to>
    <xdr:sp macro="" textlink="">
      <xdr:nvSpPr>
        <xdr:cNvPr id="268" name="楕円 267"/>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128270</xdr:rowOff>
    </xdr:from>
    <xdr:ext cx="762000" cy="259080"/>
    <xdr:sp macro="" textlink="">
      <xdr:nvSpPr>
        <xdr:cNvPr id="269" name="その他該当値テキスト"/>
        <xdr:cNvSpPr txBox="1"/>
      </xdr:nvSpPr>
      <xdr:spPr>
        <a:xfrm>
          <a:off x="165989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110490</xdr:rowOff>
    </xdr:from>
    <xdr:to xmlns:xdr="http://schemas.openxmlformats.org/drawingml/2006/spreadsheetDrawing">
      <xdr:col>78</xdr:col>
      <xdr:colOff>120650</xdr:colOff>
      <xdr:row>58</xdr:row>
      <xdr:rowOff>40640</xdr:rowOff>
    </xdr:to>
    <xdr:sp macro="" textlink="">
      <xdr:nvSpPr>
        <xdr:cNvPr id="270" name="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25400</xdr:rowOff>
    </xdr:from>
    <xdr:ext cx="736600" cy="259080"/>
    <xdr:sp macro="" textlink="">
      <xdr:nvSpPr>
        <xdr:cNvPr id="271" name="テキスト ボックス 270"/>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118110</xdr:rowOff>
    </xdr:from>
    <xdr:to xmlns:xdr="http://schemas.openxmlformats.org/drawingml/2006/spreadsheetDrawing">
      <xdr:col>74</xdr:col>
      <xdr:colOff>31750</xdr:colOff>
      <xdr:row>60</xdr:row>
      <xdr:rowOff>48260</xdr:rowOff>
    </xdr:to>
    <xdr:sp macro="" textlink="">
      <xdr:nvSpPr>
        <xdr:cNvPr id="272" name="楕円 271"/>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33020</xdr:rowOff>
    </xdr:from>
    <xdr:ext cx="762000" cy="259080"/>
    <xdr:sp macro="" textlink="">
      <xdr:nvSpPr>
        <xdr:cNvPr id="273" name="テキスト ボックス 272"/>
        <xdr:cNvSpPr txBox="1"/>
      </xdr:nvSpPr>
      <xdr:spPr>
        <a:xfrm>
          <a:off x="14401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99060</xdr:rowOff>
    </xdr:from>
    <xdr:to xmlns:xdr="http://schemas.openxmlformats.org/drawingml/2006/spreadsheetDrawing">
      <xdr:col>69</xdr:col>
      <xdr:colOff>142875</xdr:colOff>
      <xdr:row>61</xdr:row>
      <xdr:rowOff>29210</xdr:rowOff>
    </xdr:to>
    <xdr:sp macro="" textlink="">
      <xdr:nvSpPr>
        <xdr:cNvPr id="274" name="楕円 273"/>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13970</xdr:rowOff>
    </xdr:from>
    <xdr:ext cx="756920" cy="259080"/>
    <xdr:sp macro="" textlink="">
      <xdr:nvSpPr>
        <xdr:cNvPr id="275" name="テキスト ボックス 274"/>
        <xdr:cNvSpPr txBox="1"/>
      </xdr:nvSpPr>
      <xdr:spPr>
        <a:xfrm>
          <a:off x="13512800" y="10472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0</xdr:rowOff>
    </xdr:from>
    <xdr:to xmlns:xdr="http://schemas.openxmlformats.org/drawingml/2006/spreadsheetDrawing">
      <xdr:col>65</xdr:col>
      <xdr:colOff>53975</xdr:colOff>
      <xdr:row>60</xdr:row>
      <xdr:rowOff>101600</xdr:rowOff>
    </xdr:to>
    <xdr:sp macro="" textlink="">
      <xdr:nvSpPr>
        <xdr:cNvPr id="276" name="楕円 275"/>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86360</xdr:rowOff>
    </xdr:from>
    <xdr:ext cx="762000" cy="254000"/>
    <xdr:sp macro="" textlink="">
      <xdr:nvSpPr>
        <xdr:cNvPr id="277" name="テキスト ボックス 276"/>
        <xdr:cNvSpPr txBox="1"/>
      </xdr:nvSpPr>
      <xdr:spPr>
        <a:xfrm>
          <a:off x="12623800" y="10373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と比較して1.9ポイント減少している。これは、公営企業会計への補助費等の減少に加えて、城里町元気アップ振興券発行事業等のコロナ禍における経済支援事業費の減少に伴う、決算額の減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一方で、類似団体平均を4.5ポイント上回っており、企業会計への補助費等が依然として高い基準にあることから、独立採算の原則に立ち返り、経営の健全化に努め補助費の削減を図る。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1" name="テキスト ボックス 290"/>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2" name="直線コネクタ 291"/>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2920" cy="259080"/>
    <xdr:sp macro="" textlink="">
      <xdr:nvSpPr>
        <xdr:cNvPr id="293" name="テキスト ボックス 292"/>
        <xdr:cNvSpPr txBox="1"/>
      </xdr:nvSpPr>
      <xdr:spPr>
        <a:xfrm>
          <a:off x="11938000" y="7087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4" name="直線コネクタ 293"/>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2920" cy="254000"/>
    <xdr:sp macro="" textlink="">
      <xdr:nvSpPr>
        <xdr:cNvPr id="295" name="テキスト ボックス 294"/>
        <xdr:cNvSpPr txBox="1"/>
      </xdr:nvSpPr>
      <xdr:spPr>
        <a:xfrm>
          <a:off x="11938000" y="6761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6" name="直線コネクタ 295"/>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2920" cy="258445"/>
    <xdr:sp macro="" textlink="">
      <xdr:nvSpPr>
        <xdr:cNvPr id="297" name="テキスト ボックス 296"/>
        <xdr:cNvSpPr txBox="1"/>
      </xdr:nvSpPr>
      <xdr:spPr>
        <a:xfrm>
          <a:off x="11938000" y="6434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8" name="直線コネクタ 297"/>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2920" cy="259080"/>
    <xdr:sp macro="" textlink="">
      <xdr:nvSpPr>
        <xdr:cNvPr id="299" name="テキスト ボックス 298"/>
        <xdr:cNvSpPr txBox="1"/>
      </xdr:nvSpPr>
      <xdr:spPr>
        <a:xfrm>
          <a:off x="11938000" y="6108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0" name="直線コネクタ 299"/>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2920" cy="254000"/>
    <xdr:sp macro="" textlink="">
      <xdr:nvSpPr>
        <xdr:cNvPr id="301" name="テキスト ボックス 300"/>
        <xdr:cNvSpPr txBox="1"/>
      </xdr:nvSpPr>
      <xdr:spPr>
        <a:xfrm>
          <a:off x="11938000" y="5781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2" name="直線コネクタ 301"/>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2920" cy="259080"/>
    <xdr:sp macro="" textlink="">
      <xdr:nvSpPr>
        <xdr:cNvPr id="303" name="テキスト ボックス 302"/>
        <xdr:cNvSpPr txBox="1"/>
      </xdr:nvSpPr>
      <xdr:spPr>
        <a:xfrm>
          <a:off x="11938000" y="5454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2920" cy="254000"/>
    <xdr:sp macro="" textlink="">
      <xdr:nvSpPr>
        <xdr:cNvPr id="305" name="テキスト ボックス 304"/>
        <xdr:cNvSpPr txBox="1"/>
      </xdr:nvSpPr>
      <xdr:spPr>
        <a:xfrm>
          <a:off x="11938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115570</xdr:rowOff>
    </xdr:from>
    <xdr:to xmlns:xdr="http://schemas.openxmlformats.org/drawingml/2006/spreadsheetDrawing">
      <xdr:col>82</xdr:col>
      <xdr:colOff>107950</xdr:colOff>
      <xdr:row>41</xdr:row>
      <xdr:rowOff>43815</xdr:rowOff>
    </xdr:to>
    <xdr:cxnSp macro="">
      <xdr:nvCxnSpPr>
        <xdr:cNvPr id="307" name="直線コネクタ 306"/>
        <xdr:cNvCxnSpPr/>
      </xdr:nvCxnSpPr>
      <xdr:spPr>
        <a:xfrm flipV="1">
          <a:off x="16510000" y="577342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15875</xdr:rowOff>
    </xdr:from>
    <xdr:ext cx="762000" cy="259080"/>
    <xdr:sp macro="" textlink="">
      <xdr:nvSpPr>
        <xdr:cNvPr id="308" name="補助費等最小値テキスト"/>
        <xdr:cNvSpPr txBox="1"/>
      </xdr:nvSpPr>
      <xdr:spPr>
        <a:xfrm>
          <a:off x="16598900" y="704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43815</xdr:rowOff>
    </xdr:from>
    <xdr:to xmlns:xdr="http://schemas.openxmlformats.org/drawingml/2006/spreadsheetDrawing">
      <xdr:col>82</xdr:col>
      <xdr:colOff>196850</xdr:colOff>
      <xdr:row>41</xdr:row>
      <xdr:rowOff>43815</xdr:rowOff>
    </xdr:to>
    <xdr:cxnSp macro="">
      <xdr:nvCxnSpPr>
        <xdr:cNvPr id="309" name="直線コネクタ 308"/>
        <xdr:cNvCxnSpPr/>
      </xdr:nvCxnSpPr>
      <xdr:spPr>
        <a:xfrm>
          <a:off x="16421100" y="707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30480</xdr:rowOff>
    </xdr:from>
    <xdr:ext cx="762000" cy="254000"/>
    <xdr:sp macro="" textlink="">
      <xdr:nvSpPr>
        <xdr:cNvPr id="310" name="補助費等最大値テキスト"/>
        <xdr:cNvSpPr txBox="1"/>
      </xdr:nvSpPr>
      <xdr:spPr>
        <a:xfrm>
          <a:off x="16598900" y="5516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115570</xdr:rowOff>
    </xdr:from>
    <xdr:to xmlns:xdr="http://schemas.openxmlformats.org/drawingml/2006/spreadsheetDrawing">
      <xdr:col>82</xdr:col>
      <xdr:colOff>196850</xdr:colOff>
      <xdr:row>33</xdr:row>
      <xdr:rowOff>115570</xdr:rowOff>
    </xdr:to>
    <xdr:cxnSp macro="">
      <xdr:nvCxnSpPr>
        <xdr:cNvPr id="311" name="直線コネクタ 310"/>
        <xdr:cNvCxnSpPr/>
      </xdr:nvCxnSpPr>
      <xdr:spPr>
        <a:xfrm>
          <a:off x="16421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48895</xdr:rowOff>
    </xdr:from>
    <xdr:to xmlns:xdr="http://schemas.openxmlformats.org/drawingml/2006/spreadsheetDrawing">
      <xdr:col>82</xdr:col>
      <xdr:colOff>107950</xdr:colOff>
      <xdr:row>39</xdr:row>
      <xdr:rowOff>1270</xdr:rowOff>
    </xdr:to>
    <xdr:cxnSp macro="">
      <xdr:nvCxnSpPr>
        <xdr:cNvPr id="312" name="直線コネクタ 311"/>
        <xdr:cNvCxnSpPr/>
      </xdr:nvCxnSpPr>
      <xdr:spPr>
        <a:xfrm flipV="1">
          <a:off x="15671800" y="656399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63500</xdr:rowOff>
    </xdr:from>
    <xdr:ext cx="762000" cy="254000"/>
    <xdr:sp macro="" textlink="">
      <xdr:nvSpPr>
        <xdr:cNvPr id="313" name="補助費等平均値テキスト"/>
        <xdr:cNvSpPr txBox="1"/>
      </xdr:nvSpPr>
      <xdr:spPr>
        <a:xfrm>
          <a:off x="16598900" y="60642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46990</xdr:rowOff>
    </xdr:from>
    <xdr:to xmlns:xdr="http://schemas.openxmlformats.org/drawingml/2006/spreadsheetDrawing">
      <xdr:col>82</xdr:col>
      <xdr:colOff>158750</xdr:colOff>
      <xdr:row>36</xdr:row>
      <xdr:rowOff>148590</xdr:rowOff>
    </xdr:to>
    <xdr:sp macro="" textlink="">
      <xdr:nvSpPr>
        <xdr:cNvPr id="314" name="フローチャート: 判断 313"/>
        <xdr:cNvSpPr/>
      </xdr:nvSpPr>
      <xdr:spPr>
        <a:xfrm>
          <a:off x="164592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46990</xdr:rowOff>
    </xdr:from>
    <xdr:to xmlns:xdr="http://schemas.openxmlformats.org/drawingml/2006/spreadsheetDrawing">
      <xdr:col>78</xdr:col>
      <xdr:colOff>69850</xdr:colOff>
      <xdr:row>39</xdr:row>
      <xdr:rowOff>1270</xdr:rowOff>
    </xdr:to>
    <xdr:cxnSp macro="">
      <xdr:nvCxnSpPr>
        <xdr:cNvPr id="315" name="直線コネクタ 314"/>
        <xdr:cNvCxnSpPr/>
      </xdr:nvCxnSpPr>
      <xdr:spPr>
        <a:xfrm>
          <a:off x="14782800" y="6047740"/>
          <a:ext cx="889000" cy="640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13970</xdr:rowOff>
    </xdr:from>
    <xdr:to xmlns:xdr="http://schemas.openxmlformats.org/drawingml/2006/spreadsheetDrawing">
      <xdr:col>78</xdr:col>
      <xdr:colOff>120650</xdr:colOff>
      <xdr:row>36</xdr:row>
      <xdr:rowOff>115570</xdr:rowOff>
    </xdr:to>
    <xdr:sp macro="" textlink="">
      <xdr:nvSpPr>
        <xdr:cNvPr id="316" name="フローチャート: 判断 315"/>
        <xdr:cNvSpPr/>
      </xdr:nvSpPr>
      <xdr:spPr>
        <a:xfrm>
          <a:off x="15621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125730</xdr:rowOff>
    </xdr:from>
    <xdr:ext cx="736600" cy="259080"/>
    <xdr:sp macro="" textlink="">
      <xdr:nvSpPr>
        <xdr:cNvPr id="317" name="テキスト ボックス 316"/>
        <xdr:cNvSpPr txBox="1"/>
      </xdr:nvSpPr>
      <xdr:spPr>
        <a:xfrm>
          <a:off x="15290800" y="5955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46990</xdr:rowOff>
    </xdr:from>
    <xdr:to xmlns:xdr="http://schemas.openxmlformats.org/drawingml/2006/spreadsheetDrawing">
      <xdr:col>73</xdr:col>
      <xdr:colOff>180975</xdr:colOff>
      <xdr:row>35</xdr:row>
      <xdr:rowOff>73025</xdr:rowOff>
    </xdr:to>
    <xdr:cxnSp macro="">
      <xdr:nvCxnSpPr>
        <xdr:cNvPr id="318" name="直線コネクタ 317"/>
        <xdr:cNvCxnSpPr/>
      </xdr:nvCxnSpPr>
      <xdr:spPr>
        <a:xfrm flipV="1">
          <a:off x="13893800" y="60477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113665</xdr:rowOff>
    </xdr:from>
    <xdr:to xmlns:xdr="http://schemas.openxmlformats.org/drawingml/2006/spreadsheetDrawing">
      <xdr:col>74</xdr:col>
      <xdr:colOff>31750</xdr:colOff>
      <xdr:row>36</xdr:row>
      <xdr:rowOff>43815</xdr:rowOff>
    </xdr:to>
    <xdr:sp macro="" textlink="">
      <xdr:nvSpPr>
        <xdr:cNvPr id="319" name="フローチャート: 判断 318"/>
        <xdr:cNvSpPr/>
      </xdr:nvSpPr>
      <xdr:spPr>
        <a:xfrm>
          <a:off x="14732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29210</xdr:rowOff>
    </xdr:from>
    <xdr:ext cx="762000" cy="254000"/>
    <xdr:sp macro="" textlink="">
      <xdr:nvSpPr>
        <xdr:cNvPr id="320" name="テキスト ボックス 319"/>
        <xdr:cNvSpPr txBox="1"/>
      </xdr:nvSpPr>
      <xdr:spPr>
        <a:xfrm>
          <a:off x="14401800" y="62014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73025</xdr:rowOff>
    </xdr:from>
    <xdr:to xmlns:xdr="http://schemas.openxmlformats.org/drawingml/2006/spreadsheetDrawing">
      <xdr:col>69</xdr:col>
      <xdr:colOff>92075</xdr:colOff>
      <xdr:row>35</xdr:row>
      <xdr:rowOff>86360</xdr:rowOff>
    </xdr:to>
    <xdr:cxnSp macro="">
      <xdr:nvCxnSpPr>
        <xdr:cNvPr id="321" name="直線コネクタ 320"/>
        <xdr:cNvCxnSpPr/>
      </xdr:nvCxnSpPr>
      <xdr:spPr>
        <a:xfrm flipV="1">
          <a:off x="13004800" y="60737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13970</xdr:rowOff>
    </xdr:from>
    <xdr:to xmlns:xdr="http://schemas.openxmlformats.org/drawingml/2006/spreadsheetDrawing">
      <xdr:col>69</xdr:col>
      <xdr:colOff>142875</xdr:colOff>
      <xdr:row>36</xdr:row>
      <xdr:rowOff>115570</xdr:rowOff>
    </xdr:to>
    <xdr:sp macro="" textlink="">
      <xdr:nvSpPr>
        <xdr:cNvPr id="322" name="フローチャート: 判断 321"/>
        <xdr:cNvSpPr/>
      </xdr:nvSpPr>
      <xdr:spPr>
        <a:xfrm>
          <a:off x="13843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100330</xdr:rowOff>
    </xdr:from>
    <xdr:ext cx="756920" cy="254000"/>
    <xdr:sp macro="" textlink="">
      <xdr:nvSpPr>
        <xdr:cNvPr id="323" name="テキスト ボックス 322"/>
        <xdr:cNvSpPr txBox="1"/>
      </xdr:nvSpPr>
      <xdr:spPr>
        <a:xfrm>
          <a:off x="13512800" y="62725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1270</xdr:rowOff>
    </xdr:from>
    <xdr:to xmlns:xdr="http://schemas.openxmlformats.org/drawingml/2006/spreadsheetDrawing">
      <xdr:col>65</xdr:col>
      <xdr:colOff>53975</xdr:colOff>
      <xdr:row>36</xdr:row>
      <xdr:rowOff>102870</xdr:rowOff>
    </xdr:to>
    <xdr:sp macro="" textlink="">
      <xdr:nvSpPr>
        <xdr:cNvPr id="324" name="フローチャート: 判断 323"/>
        <xdr:cNvSpPr/>
      </xdr:nvSpPr>
      <xdr:spPr>
        <a:xfrm>
          <a:off x="129540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87630</xdr:rowOff>
    </xdr:from>
    <xdr:ext cx="762000" cy="254000"/>
    <xdr:sp macro="" textlink="">
      <xdr:nvSpPr>
        <xdr:cNvPr id="325" name="テキスト ボックス 324"/>
        <xdr:cNvSpPr txBox="1"/>
      </xdr:nvSpPr>
      <xdr:spPr>
        <a:xfrm>
          <a:off x="12623800" y="6259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7" name="テキスト ボックス 326"/>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8" name="テキスト ボックス 327"/>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30" name="テキスト ボックス 329"/>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169545</xdr:rowOff>
    </xdr:from>
    <xdr:to xmlns:xdr="http://schemas.openxmlformats.org/drawingml/2006/spreadsheetDrawing">
      <xdr:col>82</xdr:col>
      <xdr:colOff>158750</xdr:colOff>
      <xdr:row>38</xdr:row>
      <xdr:rowOff>99695</xdr:rowOff>
    </xdr:to>
    <xdr:sp macro="" textlink="">
      <xdr:nvSpPr>
        <xdr:cNvPr id="331" name="楕円 330"/>
        <xdr:cNvSpPr/>
      </xdr:nvSpPr>
      <xdr:spPr>
        <a:xfrm>
          <a:off x="164592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141605</xdr:rowOff>
    </xdr:from>
    <xdr:ext cx="762000" cy="259080"/>
    <xdr:sp macro="" textlink="">
      <xdr:nvSpPr>
        <xdr:cNvPr id="332" name="補助費等該当値テキスト"/>
        <xdr:cNvSpPr txBox="1"/>
      </xdr:nvSpPr>
      <xdr:spPr>
        <a:xfrm>
          <a:off x="16598900" y="648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121920</xdr:rowOff>
    </xdr:from>
    <xdr:to xmlns:xdr="http://schemas.openxmlformats.org/drawingml/2006/spreadsheetDrawing">
      <xdr:col>78</xdr:col>
      <xdr:colOff>120650</xdr:colOff>
      <xdr:row>39</xdr:row>
      <xdr:rowOff>52070</xdr:rowOff>
    </xdr:to>
    <xdr:sp macro="" textlink="">
      <xdr:nvSpPr>
        <xdr:cNvPr id="333" name="楕円 332"/>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36830</xdr:rowOff>
    </xdr:from>
    <xdr:ext cx="736600" cy="259080"/>
    <xdr:sp macro="" textlink="">
      <xdr:nvSpPr>
        <xdr:cNvPr id="334" name="テキスト ボックス 333"/>
        <xdr:cNvSpPr txBox="1"/>
      </xdr:nvSpPr>
      <xdr:spPr>
        <a:xfrm>
          <a:off x="15290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167640</xdr:rowOff>
    </xdr:from>
    <xdr:to xmlns:xdr="http://schemas.openxmlformats.org/drawingml/2006/spreadsheetDrawing">
      <xdr:col>74</xdr:col>
      <xdr:colOff>31750</xdr:colOff>
      <xdr:row>35</xdr:row>
      <xdr:rowOff>97790</xdr:rowOff>
    </xdr:to>
    <xdr:sp macro="" textlink="">
      <xdr:nvSpPr>
        <xdr:cNvPr id="335" name="楕円 334"/>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107950</xdr:rowOff>
    </xdr:from>
    <xdr:ext cx="762000" cy="259080"/>
    <xdr:sp macro="" textlink="">
      <xdr:nvSpPr>
        <xdr:cNvPr id="336" name="テキスト ボックス 335"/>
        <xdr:cNvSpPr txBox="1"/>
      </xdr:nvSpPr>
      <xdr:spPr>
        <a:xfrm>
          <a:off x="14401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22225</xdr:rowOff>
    </xdr:from>
    <xdr:to xmlns:xdr="http://schemas.openxmlformats.org/drawingml/2006/spreadsheetDrawing">
      <xdr:col>69</xdr:col>
      <xdr:colOff>142875</xdr:colOff>
      <xdr:row>35</xdr:row>
      <xdr:rowOff>123825</xdr:rowOff>
    </xdr:to>
    <xdr:sp macro="" textlink="">
      <xdr:nvSpPr>
        <xdr:cNvPr id="337" name="楕円 336"/>
        <xdr:cNvSpPr/>
      </xdr:nvSpPr>
      <xdr:spPr>
        <a:xfrm>
          <a:off x="138430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133985</xdr:rowOff>
    </xdr:from>
    <xdr:ext cx="756920" cy="254000"/>
    <xdr:sp macro="" textlink="">
      <xdr:nvSpPr>
        <xdr:cNvPr id="338" name="テキスト ボックス 337"/>
        <xdr:cNvSpPr txBox="1"/>
      </xdr:nvSpPr>
      <xdr:spPr>
        <a:xfrm>
          <a:off x="13512800" y="57918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35560</xdr:rowOff>
    </xdr:from>
    <xdr:to xmlns:xdr="http://schemas.openxmlformats.org/drawingml/2006/spreadsheetDrawing">
      <xdr:col>65</xdr:col>
      <xdr:colOff>53975</xdr:colOff>
      <xdr:row>35</xdr:row>
      <xdr:rowOff>137160</xdr:rowOff>
    </xdr:to>
    <xdr:sp macro="" textlink="">
      <xdr:nvSpPr>
        <xdr:cNvPr id="339" name="楕円 338"/>
        <xdr:cNvSpPr/>
      </xdr:nvSpPr>
      <xdr:spPr>
        <a:xfrm>
          <a:off x="12954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147320</xdr:rowOff>
    </xdr:from>
    <xdr:ext cx="762000" cy="259080"/>
    <xdr:sp macro="" textlink="">
      <xdr:nvSpPr>
        <xdr:cNvPr id="340" name="テキスト ボックス 339"/>
        <xdr:cNvSpPr txBox="1"/>
      </xdr:nvSpPr>
      <xdr:spPr>
        <a:xfrm>
          <a:off x="126238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公債費に係る経常収支比率は、町村合併以前に発行した町債が償還終了となってきている一方で、H29合併特例事業債等の新たに償還が開始となる町債が増えており、決算額は前年度と同額であった。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類似団体平均を2.2ポイント下回っているが、今後は道の駅移転整備事業等の大規模事業が予定されており、それに伴い町債の発行額が増加することが見込まれている。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このような状況下にあって、事業の必要性についてより一層精査し、町債の発行額の抑制を図ることで、公債費負担の軽減に努めていく。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52" name="テキスト ボックス 351"/>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54" name="テキスト ボックス 353"/>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920" cy="254000"/>
    <xdr:sp macro="" textlink="">
      <xdr:nvSpPr>
        <xdr:cNvPr id="356" name="テキスト ボックス 355"/>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920" cy="254000"/>
    <xdr:sp macro="" textlink="">
      <xdr:nvSpPr>
        <xdr:cNvPr id="358" name="テキスト ボックス 357"/>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920" cy="254000"/>
    <xdr:sp macro="" textlink="">
      <xdr:nvSpPr>
        <xdr:cNvPr id="360" name="テキスト ボックス 359"/>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920" cy="254000"/>
    <xdr:sp macro="" textlink="">
      <xdr:nvSpPr>
        <xdr:cNvPr id="362" name="テキスト ボックス 361"/>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12700</xdr:rowOff>
    </xdr:from>
    <xdr:to xmlns:xdr="http://schemas.openxmlformats.org/drawingml/2006/spreadsheetDrawing">
      <xdr:col>24</xdr:col>
      <xdr:colOff>25400</xdr:colOff>
      <xdr:row>80</xdr:row>
      <xdr:rowOff>95250</xdr:rowOff>
    </xdr:to>
    <xdr:cxnSp macro="">
      <xdr:nvCxnSpPr>
        <xdr:cNvPr id="365" name="直線コネクタ 364"/>
        <xdr:cNvCxnSpPr/>
      </xdr:nvCxnSpPr>
      <xdr:spPr>
        <a:xfrm flipV="1">
          <a:off x="4826000" y="1270000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67310</xdr:rowOff>
    </xdr:from>
    <xdr:ext cx="762000" cy="259080"/>
    <xdr:sp macro="" textlink="">
      <xdr:nvSpPr>
        <xdr:cNvPr id="366" name="公債費最小値テキスト"/>
        <xdr:cNvSpPr txBox="1"/>
      </xdr:nvSpPr>
      <xdr:spPr>
        <a:xfrm>
          <a:off x="49149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95250</xdr:rowOff>
    </xdr:from>
    <xdr:to xmlns:xdr="http://schemas.openxmlformats.org/drawingml/2006/spreadsheetDrawing">
      <xdr:col>24</xdr:col>
      <xdr:colOff>114300</xdr:colOff>
      <xdr:row>80</xdr:row>
      <xdr:rowOff>95250</xdr:rowOff>
    </xdr:to>
    <xdr:cxnSp macro="">
      <xdr:nvCxnSpPr>
        <xdr:cNvPr id="367" name="直線コネクタ 366"/>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99060</xdr:rowOff>
    </xdr:from>
    <xdr:ext cx="762000" cy="254000"/>
    <xdr:sp macro="" textlink="">
      <xdr:nvSpPr>
        <xdr:cNvPr id="368" name="公債費最大値テキスト"/>
        <xdr:cNvSpPr txBox="1"/>
      </xdr:nvSpPr>
      <xdr:spPr>
        <a:xfrm>
          <a:off x="4914900" y="12443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xdr:rowOff>
    </xdr:from>
    <xdr:to xmlns:xdr="http://schemas.openxmlformats.org/drawingml/2006/spreadsheetDrawing">
      <xdr:col>24</xdr:col>
      <xdr:colOff>114300</xdr:colOff>
      <xdr:row>74</xdr:row>
      <xdr:rowOff>12700</xdr:rowOff>
    </xdr:to>
    <xdr:cxnSp macro="">
      <xdr:nvCxnSpPr>
        <xdr:cNvPr id="369" name="直線コネクタ 368"/>
        <xdr:cNvCxnSpPr/>
      </xdr:nvCxnSpPr>
      <xdr:spPr>
        <a:xfrm>
          <a:off x="4737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109220</xdr:rowOff>
    </xdr:from>
    <xdr:to xmlns:xdr="http://schemas.openxmlformats.org/drawingml/2006/spreadsheetDrawing">
      <xdr:col>24</xdr:col>
      <xdr:colOff>25400</xdr:colOff>
      <xdr:row>76</xdr:row>
      <xdr:rowOff>113030</xdr:rowOff>
    </xdr:to>
    <xdr:cxnSp macro="">
      <xdr:nvCxnSpPr>
        <xdr:cNvPr id="370" name="直線コネクタ 369"/>
        <xdr:cNvCxnSpPr/>
      </xdr:nvCxnSpPr>
      <xdr:spPr>
        <a:xfrm>
          <a:off x="3987800" y="131394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135255</xdr:rowOff>
    </xdr:from>
    <xdr:ext cx="762000" cy="254000"/>
    <xdr:sp macro="" textlink="">
      <xdr:nvSpPr>
        <xdr:cNvPr id="371" name="公債費平均値テキスト"/>
        <xdr:cNvSpPr txBox="1"/>
      </xdr:nvSpPr>
      <xdr:spPr>
        <a:xfrm>
          <a:off x="4914900" y="131654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163195</xdr:rowOff>
    </xdr:from>
    <xdr:to xmlns:xdr="http://schemas.openxmlformats.org/drawingml/2006/spreadsheetDrawing">
      <xdr:col>24</xdr:col>
      <xdr:colOff>76200</xdr:colOff>
      <xdr:row>77</xdr:row>
      <xdr:rowOff>93345</xdr:rowOff>
    </xdr:to>
    <xdr:sp macro="" textlink="">
      <xdr:nvSpPr>
        <xdr:cNvPr id="372" name="フローチャート: 判断 371"/>
        <xdr:cNvSpPr/>
      </xdr:nvSpPr>
      <xdr:spPr>
        <a:xfrm>
          <a:off x="4775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95250</xdr:rowOff>
    </xdr:from>
    <xdr:to xmlns:xdr="http://schemas.openxmlformats.org/drawingml/2006/spreadsheetDrawing">
      <xdr:col>19</xdr:col>
      <xdr:colOff>187325</xdr:colOff>
      <xdr:row>76</xdr:row>
      <xdr:rowOff>109220</xdr:rowOff>
    </xdr:to>
    <xdr:cxnSp macro="">
      <xdr:nvCxnSpPr>
        <xdr:cNvPr id="373" name="直線コネクタ 372"/>
        <xdr:cNvCxnSpPr/>
      </xdr:nvCxnSpPr>
      <xdr:spPr>
        <a:xfrm>
          <a:off x="3098800" y="131254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105410</xdr:rowOff>
    </xdr:from>
    <xdr:ext cx="731520" cy="259080"/>
    <xdr:sp macro="" textlink="">
      <xdr:nvSpPr>
        <xdr:cNvPr id="375" name="テキスト ボックス 374"/>
        <xdr:cNvSpPr txBox="1"/>
      </xdr:nvSpPr>
      <xdr:spPr>
        <a:xfrm>
          <a:off x="3606800" y="13307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95250</xdr:rowOff>
    </xdr:from>
    <xdr:to xmlns:xdr="http://schemas.openxmlformats.org/drawingml/2006/spreadsheetDrawing">
      <xdr:col>15</xdr:col>
      <xdr:colOff>98425</xdr:colOff>
      <xdr:row>76</xdr:row>
      <xdr:rowOff>163830</xdr:rowOff>
    </xdr:to>
    <xdr:cxnSp macro="">
      <xdr:nvCxnSpPr>
        <xdr:cNvPr id="376" name="直線コネクタ 375"/>
        <xdr:cNvCxnSpPr/>
      </xdr:nvCxnSpPr>
      <xdr:spPr>
        <a:xfrm flipV="1">
          <a:off x="2209800" y="13125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158750</xdr:rowOff>
    </xdr:from>
    <xdr:to xmlns:xdr="http://schemas.openxmlformats.org/drawingml/2006/spreadsheetDrawing">
      <xdr:col>15</xdr:col>
      <xdr:colOff>149225</xdr:colOff>
      <xdr:row>77</xdr:row>
      <xdr:rowOff>88900</xdr:rowOff>
    </xdr:to>
    <xdr:sp macro="" textlink="">
      <xdr:nvSpPr>
        <xdr:cNvPr id="377" name="フローチャート: 判断 376"/>
        <xdr:cNvSpPr/>
      </xdr:nvSpPr>
      <xdr:spPr>
        <a:xfrm>
          <a:off x="3048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73660</xdr:rowOff>
    </xdr:from>
    <xdr:ext cx="762000" cy="259080"/>
    <xdr:sp macro="" textlink="">
      <xdr:nvSpPr>
        <xdr:cNvPr id="378" name="テキスト ボックス 377"/>
        <xdr:cNvSpPr txBox="1"/>
      </xdr:nvSpPr>
      <xdr:spPr>
        <a:xfrm>
          <a:off x="27178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149860</xdr:rowOff>
    </xdr:from>
    <xdr:to xmlns:xdr="http://schemas.openxmlformats.org/drawingml/2006/spreadsheetDrawing">
      <xdr:col>11</xdr:col>
      <xdr:colOff>9525</xdr:colOff>
      <xdr:row>76</xdr:row>
      <xdr:rowOff>163830</xdr:rowOff>
    </xdr:to>
    <xdr:cxnSp macro="">
      <xdr:nvCxnSpPr>
        <xdr:cNvPr id="379" name="直線コネクタ 378"/>
        <xdr:cNvCxnSpPr/>
      </xdr:nvCxnSpPr>
      <xdr:spPr>
        <a:xfrm>
          <a:off x="1320800" y="13180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60325</xdr:rowOff>
    </xdr:from>
    <xdr:to xmlns:xdr="http://schemas.openxmlformats.org/drawingml/2006/spreadsheetDrawing">
      <xdr:col>11</xdr:col>
      <xdr:colOff>60325</xdr:colOff>
      <xdr:row>77</xdr:row>
      <xdr:rowOff>161925</xdr:rowOff>
    </xdr:to>
    <xdr:sp macro="" textlink="">
      <xdr:nvSpPr>
        <xdr:cNvPr id="380" name="フローチャート: 判断 379"/>
        <xdr:cNvSpPr/>
      </xdr:nvSpPr>
      <xdr:spPr>
        <a:xfrm>
          <a:off x="2159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146685</xdr:rowOff>
    </xdr:from>
    <xdr:ext cx="756920" cy="254000"/>
    <xdr:sp macro="" textlink="">
      <xdr:nvSpPr>
        <xdr:cNvPr id="381" name="テキスト ボックス 380"/>
        <xdr:cNvSpPr txBox="1"/>
      </xdr:nvSpPr>
      <xdr:spPr>
        <a:xfrm>
          <a:off x="1828800" y="133483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83185</xdr:rowOff>
    </xdr:from>
    <xdr:to xmlns:xdr="http://schemas.openxmlformats.org/drawingml/2006/spreadsheetDrawing">
      <xdr:col>6</xdr:col>
      <xdr:colOff>171450</xdr:colOff>
      <xdr:row>78</xdr:row>
      <xdr:rowOff>13335</xdr:rowOff>
    </xdr:to>
    <xdr:sp macro="" textlink="">
      <xdr:nvSpPr>
        <xdr:cNvPr id="382" name="フローチャート: 判断 381"/>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169545</xdr:rowOff>
    </xdr:from>
    <xdr:ext cx="756920" cy="254000"/>
    <xdr:sp macro="" textlink="">
      <xdr:nvSpPr>
        <xdr:cNvPr id="383" name="テキスト ボックス 382"/>
        <xdr:cNvSpPr txBox="1"/>
      </xdr:nvSpPr>
      <xdr:spPr>
        <a:xfrm>
          <a:off x="939800" y="133711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6" name="テキスト ボックス 38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62230</xdr:rowOff>
    </xdr:from>
    <xdr:to xmlns:xdr="http://schemas.openxmlformats.org/drawingml/2006/spreadsheetDrawing">
      <xdr:col>24</xdr:col>
      <xdr:colOff>76200</xdr:colOff>
      <xdr:row>76</xdr:row>
      <xdr:rowOff>163830</xdr:rowOff>
    </xdr:to>
    <xdr:sp macro="" textlink="">
      <xdr:nvSpPr>
        <xdr:cNvPr id="389" name="楕円 388"/>
        <xdr:cNvSpPr/>
      </xdr:nvSpPr>
      <xdr:spPr>
        <a:xfrm>
          <a:off x="47752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78740</xdr:rowOff>
    </xdr:from>
    <xdr:ext cx="762000" cy="259080"/>
    <xdr:sp macro="" textlink="">
      <xdr:nvSpPr>
        <xdr:cNvPr id="390" name="公債費該当値テキスト"/>
        <xdr:cNvSpPr txBox="1"/>
      </xdr:nvSpPr>
      <xdr:spPr>
        <a:xfrm>
          <a:off x="4914900" y="1293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57785</xdr:rowOff>
    </xdr:from>
    <xdr:to xmlns:xdr="http://schemas.openxmlformats.org/drawingml/2006/spreadsheetDrawing">
      <xdr:col>20</xdr:col>
      <xdr:colOff>38100</xdr:colOff>
      <xdr:row>76</xdr:row>
      <xdr:rowOff>159385</xdr:rowOff>
    </xdr:to>
    <xdr:sp macro="" textlink="">
      <xdr:nvSpPr>
        <xdr:cNvPr id="391" name="楕円 390"/>
        <xdr:cNvSpPr/>
      </xdr:nvSpPr>
      <xdr:spPr>
        <a:xfrm>
          <a:off x="3937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169545</xdr:rowOff>
    </xdr:from>
    <xdr:ext cx="731520" cy="254000"/>
    <xdr:sp macro="" textlink="">
      <xdr:nvSpPr>
        <xdr:cNvPr id="392" name="テキスト ボックス 391"/>
        <xdr:cNvSpPr txBox="1"/>
      </xdr:nvSpPr>
      <xdr:spPr>
        <a:xfrm>
          <a:off x="3606800" y="1285684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44450</xdr:rowOff>
    </xdr:from>
    <xdr:to xmlns:xdr="http://schemas.openxmlformats.org/drawingml/2006/spreadsheetDrawing">
      <xdr:col>15</xdr:col>
      <xdr:colOff>149225</xdr:colOff>
      <xdr:row>76</xdr:row>
      <xdr:rowOff>146050</xdr:rowOff>
    </xdr:to>
    <xdr:sp macro="" textlink="">
      <xdr:nvSpPr>
        <xdr:cNvPr id="393" name="楕円 392"/>
        <xdr:cNvSpPr/>
      </xdr:nvSpPr>
      <xdr:spPr>
        <a:xfrm>
          <a:off x="3048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156210</xdr:rowOff>
    </xdr:from>
    <xdr:ext cx="762000" cy="254000"/>
    <xdr:sp macro="" textlink="">
      <xdr:nvSpPr>
        <xdr:cNvPr id="394" name="テキスト ボックス 393"/>
        <xdr:cNvSpPr txBox="1"/>
      </xdr:nvSpPr>
      <xdr:spPr>
        <a:xfrm>
          <a:off x="2717800" y="12843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113030</xdr:rowOff>
    </xdr:from>
    <xdr:to xmlns:xdr="http://schemas.openxmlformats.org/drawingml/2006/spreadsheetDrawing">
      <xdr:col>11</xdr:col>
      <xdr:colOff>60325</xdr:colOff>
      <xdr:row>77</xdr:row>
      <xdr:rowOff>43180</xdr:rowOff>
    </xdr:to>
    <xdr:sp macro="" textlink="">
      <xdr:nvSpPr>
        <xdr:cNvPr id="395" name="楕円 394"/>
        <xdr:cNvSpPr/>
      </xdr:nvSpPr>
      <xdr:spPr>
        <a:xfrm>
          <a:off x="2159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53340</xdr:rowOff>
    </xdr:from>
    <xdr:ext cx="756920" cy="254000"/>
    <xdr:sp macro="" textlink="">
      <xdr:nvSpPr>
        <xdr:cNvPr id="396" name="テキスト ボックス 395"/>
        <xdr:cNvSpPr txBox="1"/>
      </xdr:nvSpPr>
      <xdr:spPr>
        <a:xfrm>
          <a:off x="1828800" y="129120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99060</xdr:rowOff>
    </xdr:from>
    <xdr:to xmlns:xdr="http://schemas.openxmlformats.org/drawingml/2006/spreadsheetDrawing">
      <xdr:col>6</xdr:col>
      <xdr:colOff>171450</xdr:colOff>
      <xdr:row>77</xdr:row>
      <xdr:rowOff>29210</xdr:rowOff>
    </xdr:to>
    <xdr:sp macro="" textlink="">
      <xdr:nvSpPr>
        <xdr:cNvPr id="397" name="楕円 396"/>
        <xdr:cNvSpPr/>
      </xdr:nvSpPr>
      <xdr:spPr>
        <a:xfrm>
          <a:off x="1270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39370</xdr:rowOff>
    </xdr:from>
    <xdr:ext cx="756920" cy="259080"/>
    <xdr:sp macro="" textlink="">
      <xdr:nvSpPr>
        <xdr:cNvPr id="398" name="テキスト ボックス 397"/>
        <xdr:cNvSpPr txBox="1"/>
      </xdr:nvSpPr>
      <xdr:spPr>
        <a:xfrm>
          <a:off x="939800" y="12898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公債費以外の経常収支比率は、前年度と比較して3.3ポイント減少しているが、類似団体平均を4.0ポイント上回っている。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補助費等やその他において類似団体平均を大きく上回っていることから、企業会計及び各特別会計への補助費、繰出金の増大が経常収支比率の増加に繋がっていると分析される。</a:t>
          </a:r>
          <a:r>
            <a:rPr kumimoji="1" lang="ja-JP" altLang="en-US" sz="1300">
              <a:latin typeface="ＭＳ Ｐゴシック"/>
              <a:ea typeface="ＭＳ Ｐゴシック"/>
            </a:rPr>
            <a:t>企業会計及び各特別会計の経営健全化を図っていくことで、経常経費を抑制し、健全な財政運営に努める。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10" name="テキスト ボックス 40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12" name="テキスト ボックス 41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14" name="テキスト ボックス 413"/>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6" name="テキスト ボックス 415"/>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8" name="テキスト ボックス 417"/>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20" name="テキスト ボックス 419"/>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22" name="テキスト ボックス 421"/>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78740</xdr:rowOff>
    </xdr:from>
    <xdr:to xmlns:xdr="http://schemas.openxmlformats.org/drawingml/2006/spreadsheetDrawing">
      <xdr:col>82</xdr:col>
      <xdr:colOff>107950</xdr:colOff>
      <xdr:row>81</xdr:row>
      <xdr:rowOff>29210</xdr:rowOff>
    </xdr:to>
    <xdr:cxnSp macro="">
      <xdr:nvCxnSpPr>
        <xdr:cNvPr id="424" name="直線コネクタ 423"/>
        <xdr:cNvCxnSpPr/>
      </xdr:nvCxnSpPr>
      <xdr:spPr>
        <a:xfrm flipV="1">
          <a:off x="16510000" y="1259459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635</xdr:rowOff>
    </xdr:from>
    <xdr:ext cx="762000" cy="259080"/>
    <xdr:sp macro="" textlink="">
      <xdr:nvSpPr>
        <xdr:cNvPr id="425" name="公債費以外最小値テキスト"/>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29210</xdr:rowOff>
    </xdr:from>
    <xdr:to xmlns:xdr="http://schemas.openxmlformats.org/drawingml/2006/spreadsheetDrawing">
      <xdr:col>82</xdr:col>
      <xdr:colOff>196850</xdr:colOff>
      <xdr:row>81</xdr:row>
      <xdr:rowOff>29210</xdr:rowOff>
    </xdr:to>
    <xdr:cxnSp macro="">
      <xdr:nvCxnSpPr>
        <xdr:cNvPr id="426" name="直線コネクタ 425"/>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7"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78740</xdr:rowOff>
    </xdr:from>
    <xdr:to xmlns:xdr="http://schemas.openxmlformats.org/drawingml/2006/spreadsheetDrawing">
      <xdr:col>82</xdr:col>
      <xdr:colOff>196850</xdr:colOff>
      <xdr:row>73</xdr:row>
      <xdr:rowOff>78740</xdr:rowOff>
    </xdr:to>
    <xdr:cxnSp macro="">
      <xdr:nvCxnSpPr>
        <xdr:cNvPr id="428" name="直線コネクタ 427"/>
        <xdr:cNvCxnSpPr/>
      </xdr:nvCxnSpPr>
      <xdr:spPr>
        <a:xfrm>
          <a:off x="16421100" y="1259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53975</xdr:rowOff>
    </xdr:from>
    <xdr:to xmlns:xdr="http://schemas.openxmlformats.org/drawingml/2006/spreadsheetDrawing">
      <xdr:col>82</xdr:col>
      <xdr:colOff>107950</xdr:colOff>
      <xdr:row>79</xdr:row>
      <xdr:rowOff>33020</xdr:rowOff>
    </xdr:to>
    <xdr:cxnSp macro="">
      <xdr:nvCxnSpPr>
        <xdr:cNvPr id="429" name="直線コネクタ 428"/>
        <xdr:cNvCxnSpPr/>
      </xdr:nvCxnSpPr>
      <xdr:spPr>
        <a:xfrm flipV="1">
          <a:off x="15671800" y="1342707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8255</xdr:rowOff>
    </xdr:from>
    <xdr:ext cx="762000" cy="254000"/>
    <xdr:sp macro="" textlink="">
      <xdr:nvSpPr>
        <xdr:cNvPr id="430" name="公債費以外平均値テキスト"/>
        <xdr:cNvSpPr txBox="1"/>
      </xdr:nvSpPr>
      <xdr:spPr>
        <a:xfrm>
          <a:off x="16598900" y="130384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163195</xdr:rowOff>
    </xdr:from>
    <xdr:to xmlns:xdr="http://schemas.openxmlformats.org/drawingml/2006/spreadsheetDrawing">
      <xdr:col>82</xdr:col>
      <xdr:colOff>158750</xdr:colOff>
      <xdr:row>77</xdr:row>
      <xdr:rowOff>93345</xdr:rowOff>
    </xdr:to>
    <xdr:sp macro="" textlink="">
      <xdr:nvSpPr>
        <xdr:cNvPr id="431" name="フローチャート: 判断 430"/>
        <xdr:cNvSpPr/>
      </xdr:nvSpPr>
      <xdr:spPr>
        <a:xfrm>
          <a:off x="16459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86360</xdr:rowOff>
    </xdr:from>
    <xdr:to xmlns:xdr="http://schemas.openxmlformats.org/drawingml/2006/spreadsheetDrawing">
      <xdr:col>78</xdr:col>
      <xdr:colOff>69850</xdr:colOff>
      <xdr:row>79</xdr:row>
      <xdr:rowOff>33020</xdr:rowOff>
    </xdr:to>
    <xdr:cxnSp macro="">
      <xdr:nvCxnSpPr>
        <xdr:cNvPr id="432" name="直線コネクタ 431"/>
        <xdr:cNvCxnSpPr/>
      </xdr:nvCxnSpPr>
      <xdr:spPr>
        <a:xfrm>
          <a:off x="14782800" y="13116560"/>
          <a:ext cx="88900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107950</xdr:rowOff>
    </xdr:from>
    <xdr:to xmlns:xdr="http://schemas.openxmlformats.org/drawingml/2006/spreadsheetDrawing">
      <xdr:col>78</xdr:col>
      <xdr:colOff>120650</xdr:colOff>
      <xdr:row>77</xdr:row>
      <xdr:rowOff>38100</xdr:rowOff>
    </xdr:to>
    <xdr:sp macro="" textlink="">
      <xdr:nvSpPr>
        <xdr:cNvPr id="433" name="フローチャート: 判断 432"/>
        <xdr:cNvSpPr/>
      </xdr:nvSpPr>
      <xdr:spPr>
        <a:xfrm>
          <a:off x="15621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48260</xdr:rowOff>
    </xdr:from>
    <xdr:ext cx="736600" cy="259080"/>
    <xdr:sp macro="" textlink="">
      <xdr:nvSpPr>
        <xdr:cNvPr id="434" name="テキスト ボックス 433"/>
        <xdr:cNvSpPr txBox="1"/>
      </xdr:nvSpPr>
      <xdr:spPr>
        <a:xfrm>
          <a:off x="15290800" y="12907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86360</xdr:rowOff>
    </xdr:from>
    <xdr:to xmlns:xdr="http://schemas.openxmlformats.org/drawingml/2006/spreadsheetDrawing">
      <xdr:col>73</xdr:col>
      <xdr:colOff>180975</xdr:colOff>
      <xdr:row>77</xdr:row>
      <xdr:rowOff>92710</xdr:rowOff>
    </xdr:to>
    <xdr:cxnSp macro="">
      <xdr:nvCxnSpPr>
        <xdr:cNvPr id="435" name="直線コネクタ 434"/>
        <xdr:cNvCxnSpPr/>
      </xdr:nvCxnSpPr>
      <xdr:spPr>
        <a:xfrm flipV="1">
          <a:off x="13893800" y="131165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7" name="テキスト ボックス 436"/>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92710</xdr:rowOff>
    </xdr:from>
    <xdr:to xmlns:xdr="http://schemas.openxmlformats.org/drawingml/2006/spreadsheetDrawing">
      <xdr:col>69</xdr:col>
      <xdr:colOff>92075</xdr:colOff>
      <xdr:row>77</xdr:row>
      <xdr:rowOff>152400</xdr:rowOff>
    </xdr:to>
    <xdr:cxnSp macro="">
      <xdr:nvCxnSpPr>
        <xdr:cNvPr id="438" name="直線コネクタ 437"/>
        <xdr:cNvCxnSpPr/>
      </xdr:nvCxnSpPr>
      <xdr:spPr>
        <a:xfrm flipV="1">
          <a:off x="13004800" y="132943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12065</xdr:rowOff>
    </xdr:from>
    <xdr:to xmlns:xdr="http://schemas.openxmlformats.org/drawingml/2006/spreadsheetDrawing">
      <xdr:col>69</xdr:col>
      <xdr:colOff>142875</xdr:colOff>
      <xdr:row>76</xdr:row>
      <xdr:rowOff>113665</xdr:rowOff>
    </xdr:to>
    <xdr:sp macro="" textlink="">
      <xdr:nvSpPr>
        <xdr:cNvPr id="439" name="フローチャート: 判断 438"/>
        <xdr:cNvSpPr/>
      </xdr:nvSpPr>
      <xdr:spPr>
        <a:xfrm>
          <a:off x="138430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123825</xdr:rowOff>
    </xdr:from>
    <xdr:ext cx="756920" cy="254000"/>
    <xdr:sp macro="" textlink="">
      <xdr:nvSpPr>
        <xdr:cNvPr id="440" name="テキスト ボックス 439"/>
        <xdr:cNvSpPr txBox="1"/>
      </xdr:nvSpPr>
      <xdr:spPr>
        <a:xfrm>
          <a:off x="13512800" y="128111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26035</xdr:rowOff>
    </xdr:from>
    <xdr:to xmlns:xdr="http://schemas.openxmlformats.org/drawingml/2006/spreadsheetDrawing">
      <xdr:col>65</xdr:col>
      <xdr:colOff>53975</xdr:colOff>
      <xdr:row>76</xdr:row>
      <xdr:rowOff>127635</xdr:rowOff>
    </xdr:to>
    <xdr:sp macro="" textlink="">
      <xdr:nvSpPr>
        <xdr:cNvPr id="441" name="フローチャート: 判断 440"/>
        <xdr:cNvSpPr/>
      </xdr:nvSpPr>
      <xdr:spPr>
        <a:xfrm>
          <a:off x="12954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137795</xdr:rowOff>
    </xdr:from>
    <xdr:ext cx="762000" cy="259080"/>
    <xdr:sp macro="" textlink="">
      <xdr:nvSpPr>
        <xdr:cNvPr id="442" name="テキスト ボックス 441"/>
        <xdr:cNvSpPr txBox="1"/>
      </xdr:nvSpPr>
      <xdr:spPr>
        <a:xfrm>
          <a:off x="1262380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4" name="テキスト ボックス 443"/>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5" name="テキスト ボックス 444"/>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7" name="テキスト ボックス 446"/>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3175</xdr:rowOff>
    </xdr:from>
    <xdr:to xmlns:xdr="http://schemas.openxmlformats.org/drawingml/2006/spreadsheetDrawing">
      <xdr:col>82</xdr:col>
      <xdr:colOff>158750</xdr:colOff>
      <xdr:row>78</xdr:row>
      <xdr:rowOff>104775</xdr:rowOff>
    </xdr:to>
    <xdr:sp macro="" textlink="">
      <xdr:nvSpPr>
        <xdr:cNvPr id="448" name="楕円 447"/>
        <xdr:cNvSpPr/>
      </xdr:nvSpPr>
      <xdr:spPr>
        <a:xfrm>
          <a:off x="164592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146685</xdr:rowOff>
    </xdr:from>
    <xdr:ext cx="762000" cy="254000"/>
    <xdr:sp macro="" textlink="">
      <xdr:nvSpPr>
        <xdr:cNvPr id="449" name="公債費以外該当値テキスト"/>
        <xdr:cNvSpPr txBox="1"/>
      </xdr:nvSpPr>
      <xdr:spPr>
        <a:xfrm>
          <a:off x="16598900" y="133483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153670</xdr:rowOff>
    </xdr:from>
    <xdr:to xmlns:xdr="http://schemas.openxmlformats.org/drawingml/2006/spreadsheetDrawing">
      <xdr:col>78</xdr:col>
      <xdr:colOff>120650</xdr:colOff>
      <xdr:row>79</xdr:row>
      <xdr:rowOff>83820</xdr:rowOff>
    </xdr:to>
    <xdr:sp macro="" textlink="">
      <xdr:nvSpPr>
        <xdr:cNvPr id="450" name="楕円 449"/>
        <xdr:cNvSpPr/>
      </xdr:nvSpPr>
      <xdr:spPr>
        <a:xfrm>
          <a:off x="156210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68580</xdr:rowOff>
    </xdr:from>
    <xdr:ext cx="736600" cy="259080"/>
    <xdr:sp macro="" textlink="">
      <xdr:nvSpPr>
        <xdr:cNvPr id="451" name="テキスト ボックス 450"/>
        <xdr:cNvSpPr txBox="1"/>
      </xdr:nvSpPr>
      <xdr:spPr>
        <a:xfrm>
          <a:off x="15290800" y="13613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34925</xdr:rowOff>
    </xdr:from>
    <xdr:to xmlns:xdr="http://schemas.openxmlformats.org/drawingml/2006/spreadsheetDrawing">
      <xdr:col>74</xdr:col>
      <xdr:colOff>31750</xdr:colOff>
      <xdr:row>76</xdr:row>
      <xdr:rowOff>136525</xdr:rowOff>
    </xdr:to>
    <xdr:sp macro="" textlink="">
      <xdr:nvSpPr>
        <xdr:cNvPr id="452" name="楕円 451"/>
        <xdr:cNvSpPr/>
      </xdr:nvSpPr>
      <xdr:spPr>
        <a:xfrm>
          <a:off x="14732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121285</xdr:rowOff>
    </xdr:from>
    <xdr:ext cx="762000" cy="254000"/>
    <xdr:sp macro="" textlink="">
      <xdr:nvSpPr>
        <xdr:cNvPr id="453" name="テキスト ボックス 452"/>
        <xdr:cNvSpPr txBox="1"/>
      </xdr:nvSpPr>
      <xdr:spPr>
        <a:xfrm>
          <a:off x="14401800" y="131514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54" name="楕円 453"/>
        <xdr:cNvSpPr/>
      </xdr:nvSpPr>
      <xdr:spPr>
        <a:xfrm>
          <a:off x="13843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128270</xdr:rowOff>
    </xdr:from>
    <xdr:ext cx="756920" cy="259080"/>
    <xdr:sp macro="" textlink="">
      <xdr:nvSpPr>
        <xdr:cNvPr id="455" name="テキスト ボックス 454"/>
        <xdr:cNvSpPr txBox="1"/>
      </xdr:nvSpPr>
      <xdr:spPr>
        <a:xfrm>
          <a:off x="13512800" y="13329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101600</xdr:rowOff>
    </xdr:from>
    <xdr:to xmlns:xdr="http://schemas.openxmlformats.org/drawingml/2006/spreadsheetDrawing">
      <xdr:col>65</xdr:col>
      <xdr:colOff>53975</xdr:colOff>
      <xdr:row>78</xdr:row>
      <xdr:rowOff>31750</xdr:rowOff>
    </xdr:to>
    <xdr:sp macro="" textlink="">
      <xdr:nvSpPr>
        <xdr:cNvPr id="456" name="楕円 455"/>
        <xdr:cNvSpPr/>
      </xdr:nvSpPr>
      <xdr:spPr>
        <a:xfrm>
          <a:off x="12954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16510</xdr:rowOff>
    </xdr:from>
    <xdr:ext cx="762000" cy="259080"/>
    <xdr:sp macro="" textlink="">
      <xdr:nvSpPr>
        <xdr:cNvPr id="457" name="テキスト ボックス 456"/>
        <xdr:cNvSpPr txBox="1"/>
      </xdr:nvSpPr>
      <xdr:spPr>
        <a:xfrm>
          <a:off x="12623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145415</xdr:rowOff>
    </xdr:from>
    <xdr:to xmlns:xdr="http://schemas.openxmlformats.org/drawingml/2006/spreadsheetDrawing">
      <xdr:col>29</xdr:col>
      <xdr:colOff>127000</xdr:colOff>
      <xdr:row>20</xdr:row>
      <xdr:rowOff>78740</xdr:rowOff>
    </xdr:to>
    <xdr:cxnSp macro="">
      <xdr:nvCxnSpPr>
        <xdr:cNvPr id="45" name="直線コネクタ 44"/>
        <xdr:cNvCxnSpPr/>
      </xdr:nvCxnSpPr>
      <xdr:spPr>
        <a:xfrm flipV="1">
          <a:off x="5651500" y="2078990"/>
          <a:ext cx="0" cy="14763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52070</xdr:rowOff>
    </xdr:from>
    <xdr:ext cx="756920" cy="254000"/>
    <xdr:sp macro="" textlink="">
      <xdr:nvSpPr>
        <xdr:cNvPr id="46" name="人口1人当たり決算額の推移最小値テキスト130"/>
        <xdr:cNvSpPr txBox="1"/>
      </xdr:nvSpPr>
      <xdr:spPr>
        <a:xfrm>
          <a:off x="5740400" y="35286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78740</xdr:rowOff>
    </xdr:from>
    <xdr:to xmlns:xdr="http://schemas.openxmlformats.org/drawingml/2006/spreadsheetDrawing">
      <xdr:col>30</xdr:col>
      <xdr:colOff>25400</xdr:colOff>
      <xdr:row>20</xdr:row>
      <xdr:rowOff>78740</xdr:rowOff>
    </xdr:to>
    <xdr:cxnSp macro="">
      <xdr:nvCxnSpPr>
        <xdr:cNvPr id="47" name="直線コネクタ 46"/>
        <xdr:cNvCxnSpPr/>
      </xdr:nvCxnSpPr>
      <xdr:spPr>
        <a:xfrm>
          <a:off x="5562600" y="3555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60325</xdr:rowOff>
    </xdr:from>
    <xdr:ext cx="756920" cy="259080"/>
    <xdr:sp macro="" textlink="">
      <xdr:nvSpPr>
        <xdr:cNvPr id="48" name="人口1人当たり決算額の推移最大値テキスト130"/>
        <xdr:cNvSpPr txBox="1"/>
      </xdr:nvSpPr>
      <xdr:spPr>
        <a:xfrm>
          <a:off x="5740400" y="1822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145415</xdr:rowOff>
    </xdr:from>
    <xdr:to xmlns:xdr="http://schemas.openxmlformats.org/drawingml/2006/spreadsheetDrawing">
      <xdr:col>30</xdr:col>
      <xdr:colOff>25400</xdr:colOff>
      <xdr:row>11</xdr:row>
      <xdr:rowOff>145415</xdr:rowOff>
    </xdr:to>
    <xdr:cxnSp macro="">
      <xdr:nvCxnSpPr>
        <xdr:cNvPr id="49" name="直線コネクタ 48"/>
        <xdr:cNvCxnSpPr/>
      </xdr:nvCxnSpPr>
      <xdr:spPr>
        <a:xfrm>
          <a:off x="5562600" y="2078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105410</xdr:rowOff>
    </xdr:from>
    <xdr:to xmlns:xdr="http://schemas.openxmlformats.org/drawingml/2006/spreadsheetDrawing">
      <xdr:col>29</xdr:col>
      <xdr:colOff>127000</xdr:colOff>
      <xdr:row>17</xdr:row>
      <xdr:rowOff>136525</xdr:rowOff>
    </xdr:to>
    <xdr:cxnSp macro="">
      <xdr:nvCxnSpPr>
        <xdr:cNvPr id="50" name="直線コネクタ 49"/>
        <xdr:cNvCxnSpPr/>
      </xdr:nvCxnSpPr>
      <xdr:spPr>
        <a:xfrm flipV="1">
          <a:off x="5003800" y="3067685"/>
          <a:ext cx="6477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132715</xdr:rowOff>
    </xdr:from>
    <xdr:ext cx="756920" cy="254000"/>
    <xdr:sp macro="" textlink="">
      <xdr:nvSpPr>
        <xdr:cNvPr id="51" name="人口1人当たり決算額の推移平均値テキスト130"/>
        <xdr:cNvSpPr txBox="1"/>
      </xdr:nvSpPr>
      <xdr:spPr>
        <a:xfrm>
          <a:off x="5740400" y="275209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116205</xdr:rowOff>
    </xdr:from>
    <xdr:to xmlns:xdr="http://schemas.openxmlformats.org/drawingml/2006/spreadsheetDrawing">
      <xdr:col>29</xdr:col>
      <xdr:colOff>177800</xdr:colOff>
      <xdr:row>17</xdr:row>
      <xdr:rowOff>46355</xdr:rowOff>
    </xdr:to>
    <xdr:sp macro="" textlink="">
      <xdr:nvSpPr>
        <xdr:cNvPr id="52" name="フローチャート: 判断 51"/>
        <xdr:cNvSpPr/>
      </xdr:nvSpPr>
      <xdr:spPr>
        <a:xfrm>
          <a:off x="5600700" y="29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136525</xdr:rowOff>
    </xdr:from>
    <xdr:to xmlns:xdr="http://schemas.openxmlformats.org/drawingml/2006/spreadsheetDrawing">
      <xdr:col>26</xdr:col>
      <xdr:colOff>50800</xdr:colOff>
      <xdr:row>18</xdr:row>
      <xdr:rowOff>36195</xdr:rowOff>
    </xdr:to>
    <xdr:cxnSp macro="">
      <xdr:nvCxnSpPr>
        <xdr:cNvPr id="53" name="直線コネクタ 52"/>
        <xdr:cNvCxnSpPr/>
      </xdr:nvCxnSpPr>
      <xdr:spPr>
        <a:xfrm flipV="1">
          <a:off x="4305300" y="3098800"/>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156845</xdr:rowOff>
    </xdr:from>
    <xdr:to xmlns:xdr="http://schemas.openxmlformats.org/drawingml/2006/spreadsheetDrawing">
      <xdr:col>26</xdr:col>
      <xdr:colOff>101600</xdr:colOff>
      <xdr:row>17</xdr:row>
      <xdr:rowOff>86995</xdr:rowOff>
    </xdr:to>
    <xdr:sp macro="" textlink="">
      <xdr:nvSpPr>
        <xdr:cNvPr id="54" name="フローチャート: 判断 53"/>
        <xdr:cNvSpPr/>
      </xdr:nvSpPr>
      <xdr:spPr>
        <a:xfrm>
          <a:off x="49530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97790</xdr:rowOff>
    </xdr:from>
    <xdr:ext cx="736600" cy="254000"/>
    <xdr:sp macro="" textlink="">
      <xdr:nvSpPr>
        <xdr:cNvPr id="55" name="テキスト ボックス 54"/>
        <xdr:cNvSpPr txBox="1"/>
      </xdr:nvSpPr>
      <xdr:spPr>
        <a:xfrm>
          <a:off x="4622800" y="27171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36195</xdr:rowOff>
    </xdr:from>
    <xdr:to xmlns:xdr="http://schemas.openxmlformats.org/drawingml/2006/spreadsheetDrawing">
      <xdr:col>22</xdr:col>
      <xdr:colOff>114300</xdr:colOff>
      <xdr:row>18</xdr:row>
      <xdr:rowOff>111125</xdr:rowOff>
    </xdr:to>
    <xdr:cxnSp macro="">
      <xdr:nvCxnSpPr>
        <xdr:cNvPr id="56" name="直線コネクタ 55"/>
        <xdr:cNvCxnSpPr/>
      </xdr:nvCxnSpPr>
      <xdr:spPr>
        <a:xfrm flipV="1">
          <a:off x="3606800" y="3169920"/>
          <a:ext cx="6985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7" name="フローチャート: 判断 56"/>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116205</xdr:rowOff>
    </xdr:from>
    <xdr:ext cx="762000" cy="259080"/>
    <xdr:sp macro="" textlink="">
      <xdr:nvSpPr>
        <xdr:cNvPr id="58" name="テキスト ボックス 57"/>
        <xdr:cNvSpPr txBox="1"/>
      </xdr:nvSpPr>
      <xdr:spPr>
        <a:xfrm>
          <a:off x="392430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96520</xdr:rowOff>
    </xdr:from>
    <xdr:to xmlns:xdr="http://schemas.openxmlformats.org/drawingml/2006/spreadsheetDrawing">
      <xdr:col>18</xdr:col>
      <xdr:colOff>177800</xdr:colOff>
      <xdr:row>18</xdr:row>
      <xdr:rowOff>111125</xdr:rowOff>
    </xdr:to>
    <xdr:cxnSp macro="">
      <xdr:nvCxnSpPr>
        <xdr:cNvPr id="59" name="直線コネクタ 58"/>
        <xdr:cNvCxnSpPr/>
      </xdr:nvCxnSpPr>
      <xdr:spPr>
        <a:xfrm>
          <a:off x="2908300" y="323024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161290</xdr:rowOff>
    </xdr:from>
    <xdr:to xmlns:xdr="http://schemas.openxmlformats.org/drawingml/2006/spreadsheetDrawing">
      <xdr:col>19</xdr:col>
      <xdr:colOff>38100</xdr:colOff>
      <xdr:row>17</xdr:row>
      <xdr:rowOff>91440</xdr:rowOff>
    </xdr:to>
    <xdr:sp macro="" textlink="">
      <xdr:nvSpPr>
        <xdr:cNvPr id="60" name="フローチャート: 判断 59"/>
        <xdr:cNvSpPr/>
      </xdr:nvSpPr>
      <xdr:spPr>
        <a:xfrm>
          <a:off x="3556000" y="2952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101600</xdr:rowOff>
    </xdr:from>
    <xdr:ext cx="762000" cy="259080"/>
    <xdr:sp macro="" textlink="">
      <xdr:nvSpPr>
        <xdr:cNvPr id="61" name="テキスト ボックス 60"/>
        <xdr:cNvSpPr txBox="1"/>
      </xdr:nvSpPr>
      <xdr:spPr>
        <a:xfrm>
          <a:off x="32258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167640</xdr:rowOff>
    </xdr:from>
    <xdr:to xmlns:xdr="http://schemas.openxmlformats.org/drawingml/2006/spreadsheetDrawing">
      <xdr:col>15</xdr:col>
      <xdr:colOff>101600</xdr:colOff>
      <xdr:row>17</xdr:row>
      <xdr:rowOff>97790</xdr:rowOff>
    </xdr:to>
    <xdr:sp macro="" textlink="">
      <xdr:nvSpPr>
        <xdr:cNvPr id="62" name="フローチャート: 判断 61"/>
        <xdr:cNvSpPr/>
      </xdr:nvSpPr>
      <xdr:spPr>
        <a:xfrm>
          <a:off x="28575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107950</xdr:rowOff>
    </xdr:from>
    <xdr:ext cx="762000" cy="259080"/>
    <xdr:sp macro="" textlink="">
      <xdr:nvSpPr>
        <xdr:cNvPr id="63" name="テキスト ボックス 62"/>
        <xdr:cNvSpPr txBox="1"/>
      </xdr:nvSpPr>
      <xdr:spPr>
        <a:xfrm>
          <a:off x="2527300" y="272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54610</xdr:rowOff>
    </xdr:from>
    <xdr:to xmlns:xdr="http://schemas.openxmlformats.org/drawingml/2006/spreadsheetDrawing">
      <xdr:col>29</xdr:col>
      <xdr:colOff>177800</xdr:colOff>
      <xdr:row>17</xdr:row>
      <xdr:rowOff>156210</xdr:rowOff>
    </xdr:to>
    <xdr:sp macro="" textlink="">
      <xdr:nvSpPr>
        <xdr:cNvPr id="69" name="楕円 68"/>
        <xdr:cNvSpPr/>
      </xdr:nvSpPr>
      <xdr:spPr>
        <a:xfrm>
          <a:off x="5600700" y="30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26670</xdr:rowOff>
    </xdr:from>
    <xdr:ext cx="756920" cy="259080"/>
    <xdr:sp macro="" textlink="">
      <xdr:nvSpPr>
        <xdr:cNvPr id="70" name="人口1人当たり決算額の推移該当値テキスト130"/>
        <xdr:cNvSpPr txBox="1"/>
      </xdr:nvSpPr>
      <xdr:spPr>
        <a:xfrm>
          <a:off x="5740400" y="29889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86360</xdr:rowOff>
    </xdr:from>
    <xdr:to xmlns:xdr="http://schemas.openxmlformats.org/drawingml/2006/spreadsheetDrawing">
      <xdr:col>26</xdr:col>
      <xdr:colOff>101600</xdr:colOff>
      <xdr:row>18</xdr:row>
      <xdr:rowOff>15875</xdr:rowOff>
    </xdr:to>
    <xdr:sp macro="" textlink="">
      <xdr:nvSpPr>
        <xdr:cNvPr id="71" name="楕円 70"/>
        <xdr:cNvSpPr/>
      </xdr:nvSpPr>
      <xdr:spPr>
        <a:xfrm>
          <a:off x="4953000" y="30486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635</xdr:rowOff>
    </xdr:from>
    <xdr:ext cx="736600" cy="259080"/>
    <xdr:sp macro="" textlink="">
      <xdr:nvSpPr>
        <xdr:cNvPr id="72" name="テキスト ボックス 71"/>
        <xdr:cNvSpPr txBox="1"/>
      </xdr:nvSpPr>
      <xdr:spPr>
        <a:xfrm>
          <a:off x="4622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156845</xdr:rowOff>
    </xdr:from>
    <xdr:to xmlns:xdr="http://schemas.openxmlformats.org/drawingml/2006/spreadsheetDrawing">
      <xdr:col>22</xdr:col>
      <xdr:colOff>165100</xdr:colOff>
      <xdr:row>18</xdr:row>
      <xdr:rowOff>86995</xdr:rowOff>
    </xdr:to>
    <xdr:sp macro="" textlink="">
      <xdr:nvSpPr>
        <xdr:cNvPr id="73" name="楕円 72"/>
        <xdr:cNvSpPr/>
      </xdr:nvSpPr>
      <xdr:spPr>
        <a:xfrm>
          <a:off x="4254500" y="31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71755</xdr:rowOff>
    </xdr:from>
    <xdr:ext cx="762000" cy="259080"/>
    <xdr:sp macro="" textlink="">
      <xdr:nvSpPr>
        <xdr:cNvPr id="74" name="テキスト ボックス 73"/>
        <xdr:cNvSpPr txBox="1"/>
      </xdr:nvSpPr>
      <xdr:spPr>
        <a:xfrm>
          <a:off x="3924300" y="320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60325</xdr:rowOff>
    </xdr:from>
    <xdr:to xmlns:xdr="http://schemas.openxmlformats.org/drawingml/2006/spreadsheetDrawing">
      <xdr:col>19</xdr:col>
      <xdr:colOff>38100</xdr:colOff>
      <xdr:row>18</xdr:row>
      <xdr:rowOff>161925</xdr:rowOff>
    </xdr:to>
    <xdr:sp macro="" textlink="">
      <xdr:nvSpPr>
        <xdr:cNvPr id="75" name="楕円 74"/>
        <xdr:cNvSpPr/>
      </xdr:nvSpPr>
      <xdr:spPr>
        <a:xfrm>
          <a:off x="35560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146685</xdr:rowOff>
    </xdr:from>
    <xdr:ext cx="762000" cy="254000"/>
    <xdr:sp macro="" textlink="">
      <xdr:nvSpPr>
        <xdr:cNvPr id="76" name="テキスト ボックス 75"/>
        <xdr:cNvSpPr txBox="1"/>
      </xdr:nvSpPr>
      <xdr:spPr>
        <a:xfrm>
          <a:off x="3225800" y="32804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45720</xdr:rowOff>
    </xdr:from>
    <xdr:to xmlns:xdr="http://schemas.openxmlformats.org/drawingml/2006/spreadsheetDrawing">
      <xdr:col>15</xdr:col>
      <xdr:colOff>101600</xdr:colOff>
      <xdr:row>18</xdr:row>
      <xdr:rowOff>147320</xdr:rowOff>
    </xdr:to>
    <xdr:sp macro="" textlink="">
      <xdr:nvSpPr>
        <xdr:cNvPr id="77" name="楕円 76"/>
        <xdr:cNvSpPr/>
      </xdr:nvSpPr>
      <xdr:spPr>
        <a:xfrm>
          <a:off x="2857500" y="31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132080</xdr:rowOff>
    </xdr:from>
    <xdr:ext cx="762000" cy="254000"/>
    <xdr:sp macro="" textlink="">
      <xdr:nvSpPr>
        <xdr:cNvPr id="78" name="テキスト ボックス 77"/>
        <xdr:cNvSpPr txBox="1"/>
      </xdr:nvSpPr>
      <xdr:spPr>
        <a:xfrm>
          <a:off x="2527300" y="3265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4000"/>
    <xdr:sp macro="" textlink="">
      <xdr:nvSpPr>
        <xdr:cNvPr id="95" name="テキスト ボックス 94"/>
        <xdr:cNvSpPr txBox="1"/>
      </xdr:nvSpPr>
      <xdr:spPr>
        <a:xfrm>
          <a:off x="1384300" y="7338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3" name="テキスト ボックス 102"/>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33655</xdr:rowOff>
    </xdr:from>
    <xdr:to xmlns:xdr="http://schemas.openxmlformats.org/drawingml/2006/spreadsheetDrawing">
      <xdr:col>29</xdr:col>
      <xdr:colOff>127000</xdr:colOff>
      <xdr:row>38</xdr:row>
      <xdr:rowOff>99060</xdr:rowOff>
    </xdr:to>
    <xdr:cxnSp macro="">
      <xdr:nvCxnSpPr>
        <xdr:cNvPr id="105" name="直線コネクタ 104"/>
        <xdr:cNvCxnSpPr/>
      </xdr:nvCxnSpPr>
      <xdr:spPr>
        <a:xfrm flipV="1">
          <a:off x="5651500" y="6301105"/>
          <a:ext cx="0" cy="1265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71120</xdr:rowOff>
    </xdr:from>
    <xdr:ext cx="756920" cy="259080"/>
    <xdr:sp macro="" textlink="">
      <xdr:nvSpPr>
        <xdr:cNvPr id="106" name="人口1人当たり決算額の推移最小値テキスト445"/>
        <xdr:cNvSpPr txBox="1"/>
      </xdr:nvSpPr>
      <xdr:spPr>
        <a:xfrm>
          <a:off x="5740400" y="75387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99060</xdr:rowOff>
    </xdr:from>
    <xdr:to xmlns:xdr="http://schemas.openxmlformats.org/drawingml/2006/spreadsheetDrawing">
      <xdr:col>30</xdr:col>
      <xdr:colOff>25400</xdr:colOff>
      <xdr:row>38</xdr:row>
      <xdr:rowOff>99060</xdr:rowOff>
    </xdr:to>
    <xdr:cxnSp macro="">
      <xdr:nvCxnSpPr>
        <xdr:cNvPr id="107" name="直線コネクタ 106"/>
        <xdr:cNvCxnSpPr/>
      </xdr:nvCxnSpPr>
      <xdr:spPr>
        <a:xfrm>
          <a:off x="5562600" y="7566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119380</xdr:rowOff>
    </xdr:from>
    <xdr:ext cx="756920" cy="258445"/>
    <xdr:sp macro="" textlink="">
      <xdr:nvSpPr>
        <xdr:cNvPr id="108" name="人口1人当たり決算額の推移最大値テキスト445"/>
        <xdr:cNvSpPr txBox="1"/>
      </xdr:nvSpPr>
      <xdr:spPr>
        <a:xfrm>
          <a:off x="5740400" y="604393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33655</xdr:rowOff>
    </xdr:from>
    <xdr:to xmlns:xdr="http://schemas.openxmlformats.org/drawingml/2006/spreadsheetDrawing">
      <xdr:col>30</xdr:col>
      <xdr:colOff>25400</xdr:colOff>
      <xdr:row>34</xdr:row>
      <xdr:rowOff>33655</xdr:rowOff>
    </xdr:to>
    <xdr:cxnSp macro="">
      <xdr:nvCxnSpPr>
        <xdr:cNvPr id="109" name="直線コネクタ 108"/>
        <xdr:cNvCxnSpPr/>
      </xdr:nvCxnSpPr>
      <xdr:spPr>
        <a:xfrm>
          <a:off x="5562600" y="630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262255</xdr:rowOff>
    </xdr:from>
    <xdr:to xmlns:xdr="http://schemas.openxmlformats.org/drawingml/2006/spreadsheetDrawing">
      <xdr:col>29</xdr:col>
      <xdr:colOff>127000</xdr:colOff>
      <xdr:row>35</xdr:row>
      <xdr:rowOff>279400</xdr:rowOff>
    </xdr:to>
    <xdr:cxnSp macro="">
      <xdr:nvCxnSpPr>
        <xdr:cNvPr id="110" name="直線コネクタ 109"/>
        <xdr:cNvCxnSpPr/>
      </xdr:nvCxnSpPr>
      <xdr:spPr>
        <a:xfrm>
          <a:off x="5003800" y="6872605"/>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320040</xdr:rowOff>
    </xdr:from>
    <xdr:ext cx="756920" cy="259080"/>
    <xdr:sp macro="" textlink="">
      <xdr:nvSpPr>
        <xdr:cNvPr id="111" name="人口1人当たり決算額の推移平均値テキスト445"/>
        <xdr:cNvSpPr txBox="1"/>
      </xdr:nvSpPr>
      <xdr:spPr>
        <a:xfrm>
          <a:off x="5740400" y="693039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6350</xdr:rowOff>
    </xdr:from>
    <xdr:to xmlns:xdr="http://schemas.openxmlformats.org/drawingml/2006/spreadsheetDrawing">
      <xdr:col>29</xdr:col>
      <xdr:colOff>177800</xdr:colOff>
      <xdr:row>36</xdr:row>
      <xdr:rowOff>107315</xdr:rowOff>
    </xdr:to>
    <xdr:sp macro="" textlink="">
      <xdr:nvSpPr>
        <xdr:cNvPr id="112" name="フローチャート: 判断 111"/>
        <xdr:cNvSpPr/>
      </xdr:nvSpPr>
      <xdr:spPr>
        <a:xfrm>
          <a:off x="56007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262255</xdr:rowOff>
    </xdr:from>
    <xdr:to xmlns:xdr="http://schemas.openxmlformats.org/drawingml/2006/spreadsheetDrawing">
      <xdr:col>26</xdr:col>
      <xdr:colOff>50800</xdr:colOff>
      <xdr:row>35</xdr:row>
      <xdr:rowOff>282575</xdr:rowOff>
    </xdr:to>
    <xdr:cxnSp macro="">
      <xdr:nvCxnSpPr>
        <xdr:cNvPr id="113" name="直線コネクタ 112"/>
        <xdr:cNvCxnSpPr/>
      </xdr:nvCxnSpPr>
      <xdr:spPr>
        <a:xfrm flipV="1">
          <a:off x="4305300" y="687260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337820</xdr:rowOff>
    </xdr:from>
    <xdr:to xmlns:xdr="http://schemas.openxmlformats.org/drawingml/2006/spreadsheetDrawing">
      <xdr:col>26</xdr:col>
      <xdr:colOff>101600</xdr:colOff>
      <xdr:row>36</xdr:row>
      <xdr:rowOff>96520</xdr:rowOff>
    </xdr:to>
    <xdr:sp macro="" textlink="">
      <xdr:nvSpPr>
        <xdr:cNvPr id="114" name="フローチャート: 判断 113"/>
        <xdr:cNvSpPr/>
      </xdr:nvSpPr>
      <xdr:spPr>
        <a:xfrm>
          <a:off x="49530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81280</xdr:rowOff>
    </xdr:from>
    <xdr:ext cx="736600" cy="259715"/>
    <xdr:sp macro="" textlink="">
      <xdr:nvSpPr>
        <xdr:cNvPr id="115" name="テキスト ボックス 114"/>
        <xdr:cNvSpPr txBox="1"/>
      </xdr:nvSpPr>
      <xdr:spPr>
        <a:xfrm>
          <a:off x="4622800" y="70345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271780</xdr:rowOff>
    </xdr:from>
    <xdr:to xmlns:xdr="http://schemas.openxmlformats.org/drawingml/2006/spreadsheetDrawing">
      <xdr:col>22</xdr:col>
      <xdr:colOff>114300</xdr:colOff>
      <xdr:row>35</xdr:row>
      <xdr:rowOff>282575</xdr:rowOff>
    </xdr:to>
    <xdr:cxnSp macro="">
      <xdr:nvCxnSpPr>
        <xdr:cNvPr id="116" name="直線コネクタ 115"/>
        <xdr:cNvCxnSpPr/>
      </xdr:nvCxnSpPr>
      <xdr:spPr>
        <a:xfrm>
          <a:off x="3606800" y="688213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23495</xdr:rowOff>
    </xdr:from>
    <xdr:to xmlns:xdr="http://schemas.openxmlformats.org/drawingml/2006/spreadsheetDrawing">
      <xdr:col>22</xdr:col>
      <xdr:colOff>165100</xdr:colOff>
      <xdr:row>36</xdr:row>
      <xdr:rowOff>125095</xdr:rowOff>
    </xdr:to>
    <xdr:sp macro="" textlink="">
      <xdr:nvSpPr>
        <xdr:cNvPr id="117" name="フローチャート: 判断 116"/>
        <xdr:cNvSpPr/>
      </xdr:nvSpPr>
      <xdr:spPr>
        <a:xfrm>
          <a:off x="42545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109855</xdr:rowOff>
    </xdr:from>
    <xdr:ext cx="762000" cy="256540"/>
    <xdr:sp macro="" textlink="">
      <xdr:nvSpPr>
        <xdr:cNvPr id="118" name="テキスト ボックス 117"/>
        <xdr:cNvSpPr txBox="1"/>
      </xdr:nvSpPr>
      <xdr:spPr>
        <a:xfrm>
          <a:off x="3924300" y="7063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271780</xdr:rowOff>
    </xdr:from>
    <xdr:to xmlns:xdr="http://schemas.openxmlformats.org/drawingml/2006/spreadsheetDrawing">
      <xdr:col>18</xdr:col>
      <xdr:colOff>177800</xdr:colOff>
      <xdr:row>35</xdr:row>
      <xdr:rowOff>276860</xdr:rowOff>
    </xdr:to>
    <xdr:cxnSp macro="">
      <xdr:nvCxnSpPr>
        <xdr:cNvPr id="119" name="直線コネクタ 118"/>
        <xdr:cNvCxnSpPr/>
      </xdr:nvCxnSpPr>
      <xdr:spPr>
        <a:xfrm flipV="1">
          <a:off x="2908300" y="688213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302260</xdr:rowOff>
    </xdr:from>
    <xdr:to xmlns:xdr="http://schemas.openxmlformats.org/drawingml/2006/spreadsheetDrawing">
      <xdr:col>19</xdr:col>
      <xdr:colOff>38100</xdr:colOff>
      <xdr:row>36</xdr:row>
      <xdr:rowOff>61595</xdr:rowOff>
    </xdr:to>
    <xdr:sp macro="" textlink="">
      <xdr:nvSpPr>
        <xdr:cNvPr id="120" name="フローチャート: 判断 119"/>
        <xdr:cNvSpPr/>
      </xdr:nvSpPr>
      <xdr:spPr>
        <a:xfrm>
          <a:off x="3556000" y="69126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46355</xdr:rowOff>
    </xdr:from>
    <xdr:ext cx="762000" cy="259715"/>
    <xdr:sp macro="" textlink="">
      <xdr:nvSpPr>
        <xdr:cNvPr id="121" name="テキスト ボックス 120"/>
        <xdr:cNvSpPr txBox="1"/>
      </xdr:nvSpPr>
      <xdr:spPr>
        <a:xfrm>
          <a:off x="3225800" y="69996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297180</xdr:rowOff>
    </xdr:from>
    <xdr:to xmlns:xdr="http://schemas.openxmlformats.org/drawingml/2006/spreadsheetDrawing">
      <xdr:col>15</xdr:col>
      <xdr:colOff>101600</xdr:colOff>
      <xdr:row>36</xdr:row>
      <xdr:rowOff>55245</xdr:rowOff>
    </xdr:to>
    <xdr:sp macro="" textlink="">
      <xdr:nvSpPr>
        <xdr:cNvPr id="122" name="フローチャート: 判断 121"/>
        <xdr:cNvSpPr/>
      </xdr:nvSpPr>
      <xdr:spPr>
        <a:xfrm>
          <a:off x="28575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40640</xdr:rowOff>
    </xdr:from>
    <xdr:ext cx="762000" cy="257175"/>
    <xdr:sp macro="" textlink="">
      <xdr:nvSpPr>
        <xdr:cNvPr id="123" name="テキスト ボックス 122"/>
        <xdr:cNvSpPr txBox="1"/>
      </xdr:nvSpPr>
      <xdr:spPr>
        <a:xfrm>
          <a:off x="25273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4" name="テキスト ボックス 123"/>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228600</xdr:rowOff>
    </xdr:from>
    <xdr:to xmlns:xdr="http://schemas.openxmlformats.org/drawingml/2006/spreadsheetDrawing">
      <xdr:col>29</xdr:col>
      <xdr:colOff>177800</xdr:colOff>
      <xdr:row>35</xdr:row>
      <xdr:rowOff>330835</xdr:rowOff>
    </xdr:to>
    <xdr:sp macro="" textlink="">
      <xdr:nvSpPr>
        <xdr:cNvPr id="129" name="楕円 128"/>
        <xdr:cNvSpPr/>
      </xdr:nvSpPr>
      <xdr:spPr>
        <a:xfrm>
          <a:off x="5600700" y="6838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73660</xdr:rowOff>
    </xdr:from>
    <xdr:ext cx="756920" cy="258445"/>
    <xdr:sp macro="" textlink="">
      <xdr:nvSpPr>
        <xdr:cNvPr id="130" name="人口1人当たり決算額の推移該当値テキスト445"/>
        <xdr:cNvSpPr txBox="1"/>
      </xdr:nvSpPr>
      <xdr:spPr>
        <a:xfrm>
          <a:off x="5740400" y="668401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210820</xdr:rowOff>
    </xdr:from>
    <xdr:to xmlns:xdr="http://schemas.openxmlformats.org/drawingml/2006/spreadsheetDrawing">
      <xdr:col>26</xdr:col>
      <xdr:colOff>101600</xdr:colOff>
      <xdr:row>35</xdr:row>
      <xdr:rowOff>311785</xdr:rowOff>
    </xdr:to>
    <xdr:sp macro="" textlink="">
      <xdr:nvSpPr>
        <xdr:cNvPr id="131" name="楕円 130"/>
        <xdr:cNvSpPr/>
      </xdr:nvSpPr>
      <xdr:spPr>
        <a:xfrm>
          <a:off x="49530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322580</xdr:rowOff>
    </xdr:from>
    <xdr:ext cx="736600" cy="259715"/>
    <xdr:sp macro="" textlink="">
      <xdr:nvSpPr>
        <xdr:cNvPr id="132" name="テキスト ボックス 131"/>
        <xdr:cNvSpPr txBox="1"/>
      </xdr:nvSpPr>
      <xdr:spPr>
        <a:xfrm>
          <a:off x="4622800" y="65900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231140</xdr:rowOff>
    </xdr:from>
    <xdr:to xmlns:xdr="http://schemas.openxmlformats.org/drawingml/2006/spreadsheetDrawing">
      <xdr:col>22</xdr:col>
      <xdr:colOff>165100</xdr:colOff>
      <xdr:row>35</xdr:row>
      <xdr:rowOff>333375</xdr:rowOff>
    </xdr:to>
    <xdr:sp macro="" textlink="">
      <xdr:nvSpPr>
        <xdr:cNvPr id="133" name="楕円 132"/>
        <xdr:cNvSpPr/>
      </xdr:nvSpPr>
      <xdr:spPr>
        <a:xfrm>
          <a:off x="4254500" y="6841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0</xdr:rowOff>
    </xdr:from>
    <xdr:ext cx="762000" cy="259715"/>
    <xdr:sp macro="" textlink="">
      <xdr:nvSpPr>
        <xdr:cNvPr id="134" name="テキスト ボックス 133"/>
        <xdr:cNvSpPr txBox="1"/>
      </xdr:nvSpPr>
      <xdr:spPr>
        <a:xfrm>
          <a:off x="3924300" y="66103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220345</xdr:rowOff>
    </xdr:from>
    <xdr:to xmlns:xdr="http://schemas.openxmlformats.org/drawingml/2006/spreadsheetDrawing">
      <xdr:col>19</xdr:col>
      <xdr:colOff>38100</xdr:colOff>
      <xdr:row>35</xdr:row>
      <xdr:rowOff>321310</xdr:rowOff>
    </xdr:to>
    <xdr:sp macro="" textlink="">
      <xdr:nvSpPr>
        <xdr:cNvPr id="135" name="楕円 134"/>
        <xdr:cNvSpPr/>
      </xdr:nvSpPr>
      <xdr:spPr>
        <a:xfrm>
          <a:off x="3556000" y="6830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332105</xdr:rowOff>
    </xdr:from>
    <xdr:ext cx="762000" cy="259715"/>
    <xdr:sp macro="" textlink="">
      <xdr:nvSpPr>
        <xdr:cNvPr id="136" name="テキスト ボックス 135"/>
        <xdr:cNvSpPr txBox="1"/>
      </xdr:nvSpPr>
      <xdr:spPr>
        <a:xfrm>
          <a:off x="3225800" y="65995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227330</xdr:rowOff>
    </xdr:from>
    <xdr:to xmlns:xdr="http://schemas.openxmlformats.org/drawingml/2006/spreadsheetDrawing">
      <xdr:col>15</xdr:col>
      <xdr:colOff>101600</xdr:colOff>
      <xdr:row>35</xdr:row>
      <xdr:rowOff>328295</xdr:rowOff>
    </xdr:to>
    <xdr:sp macro="" textlink="">
      <xdr:nvSpPr>
        <xdr:cNvPr id="137" name="楕円 136"/>
        <xdr:cNvSpPr/>
      </xdr:nvSpPr>
      <xdr:spPr>
        <a:xfrm>
          <a:off x="2857500" y="6837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339090</xdr:rowOff>
    </xdr:from>
    <xdr:ext cx="762000" cy="255270"/>
    <xdr:sp macro="" textlink="">
      <xdr:nvSpPr>
        <xdr:cNvPr id="138" name="テキスト ボックス 137"/>
        <xdr:cNvSpPr txBox="1"/>
      </xdr:nvSpPr>
      <xdr:spPr>
        <a:xfrm>
          <a:off x="25273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4000"/>
    <xdr:sp macro="" textlink="">
      <xdr:nvSpPr>
        <xdr:cNvPr id="44" name="テキスト ボックス 43"/>
        <xdr:cNvSpPr txBox="1"/>
      </xdr:nvSpPr>
      <xdr:spPr>
        <a:xfrm>
          <a:off x="230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4000"/>
    <xdr:sp macro="" textlink="">
      <xdr:nvSpPr>
        <xdr:cNvPr id="46" name="テキスト ボックス 45"/>
        <xdr:cNvSpPr txBox="1"/>
      </xdr:nvSpPr>
      <xdr:spPr>
        <a:xfrm>
          <a:off x="230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0550" cy="254000"/>
    <xdr:sp macro="" textlink="">
      <xdr:nvSpPr>
        <xdr:cNvPr id="48" name="テキスト ボックス 47"/>
        <xdr:cNvSpPr txBox="1"/>
      </xdr:nvSpPr>
      <xdr:spPr>
        <a:xfrm>
          <a:off x="166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0550" cy="254000"/>
    <xdr:sp macro="" textlink="">
      <xdr:nvSpPr>
        <xdr:cNvPr id="50" name="テキスト ボックス 49"/>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2" name="テキスト ボックス 51"/>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39</xdr:row>
      <xdr:rowOff>55880</xdr:rowOff>
    </xdr:to>
    <xdr:cxnSp macro="">
      <xdr:nvCxnSpPr>
        <xdr:cNvPr id="54" name="直線コネクタ 53"/>
        <xdr:cNvCxnSpPr/>
      </xdr:nvCxnSpPr>
      <xdr:spPr>
        <a:xfrm flipV="1">
          <a:off x="4633595" y="5195570"/>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59690</xdr:rowOff>
    </xdr:from>
    <xdr:ext cx="534670" cy="259080"/>
    <xdr:sp macro="" textlink="">
      <xdr:nvSpPr>
        <xdr:cNvPr id="55" name="人件費最小値テキスト"/>
        <xdr:cNvSpPr txBox="1"/>
      </xdr:nvSpPr>
      <xdr:spPr>
        <a:xfrm>
          <a:off x="4686300" y="674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55880</xdr:rowOff>
    </xdr:from>
    <xdr:to xmlns:xdr="http://schemas.openxmlformats.org/drawingml/2006/spreadsheetDrawing">
      <xdr:col>24</xdr:col>
      <xdr:colOff>152400</xdr:colOff>
      <xdr:row>39</xdr:row>
      <xdr:rowOff>55880</xdr:rowOff>
    </xdr:to>
    <xdr:cxnSp macro="">
      <xdr:nvCxnSpPr>
        <xdr:cNvPr id="56" name="直線コネクタ 55"/>
        <xdr:cNvCxnSpPr/>
      </xdr:nvCxnSpPr>
      <xdr:spPr>
        <a:xfrm>
          <a:off x="4546600" y="674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598805" cy="259080"/>
    <xdr:sp macro="" textlink="">
      <xdr:nvSpPr>
        <xdr:cNvPr id="57" name="人件費最大値テキスト"/>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58" name="直線コネクタ 57"/>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20320</xdr:rowOff>
    </xdr:from>
    <xdr:to xmlns:xdr="http://schemas.openxmlformats.org/drawingml/2006/spreadsheetDrawing">
      <xdr:col>24</xdr:col>
      <xdr:colOff>63500</xdr:colOff>
      <xdr:row>36</xdr:row>
      <xdr:rowOff>43815</xdr:rowOff>
    </xdr:to>
    <xdr:cxnSp macro="">
      <xdr:nvCxnSpPr>
        <xdr:cNvPr id="59" name="直線コネクタ 58"/>
        <xdr:cNvCxnSpPr/>
      </xdr:nvCxnSpPr>
      <xdr:spPr>
        <a:xfrm flipV="1">
          <a:off x="3797300" y="61925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534670" cy="254000"/>
    <xdr:sp macro="" textlink="">
      <xdr:nvSpPr>
        <xdr:cNvPr id="60" name="人件費平均値テキスト"/>
        <xdr:cNvSpPr txBox="1"/>
      </xdr:nvSpPr>
      <xdr:spPr>
        <a:xfrm>
          <a:off x="4686300" y="59385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15875</xdr:rowOff>
    </xdr:to>
    <xdr:sp macro="" textlink="">
      <xdr:nvSpPr>
        <xdr:cNvPr id="61" name="フローチャート: 判断 60"/>
        <xdr:cNvSpPr/>
      </xdr:nvSpPr>
      <xdr:spPr>
        <a:xfrm>
          <a:off x="45847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43815</xdr:rowOff>
    </xdr:from>
    <xdr:to xmlns:xdr="http://schemas.openxmlformats.org/drawingml/2006/spreadsheetDrawing">
      <xdr:col>19</xdr:col>
      <xdr:colOff>177800</xdr:colOff>
      <xdr:row>36</xdr:row>
      <xdr:rowOff>89535</xdr:rowOff>
    </xdr:to>
    <xdr:cxnSp macro="">
      <xdr:nvCxnSpPr>
        <xdr:cNvPr id="62" name="直線コネクタ 61"/>
        <xdr:cNvCxnSpPr/>
      </xdr:nvCxnSpPr>
      <xdr:spPr>
        <a:xfrm flipV="1">
          <a:off x="2908300" y="62160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115570</xdr:rowOff>
    </xdr:from>
    <xdr:to xmlns:xdr="http://schemas.openxmlformats.org/drawingml/2006/spreadsheetDrawing">
      <xdr:col>20</xdr:col>
      <xdr:colOff>38100</xdr:colOff>
      <xdr:row>36</xdr:row>
      <xdr:rowOff>45720</xdr:rowOff>
    </xdr:to>
    <xdr:sp macro="" textlink="">
      <xdr:nvSpPr>
        <xdr:cNvPr id="63" name="フローチャート: 判断 62"/>
        <xdr:cNvSpPr/>
      </xdr:nvSpPr>
      <xdr:spPr>
        <a:xfrm>
          <a:off x="3746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62230</xdr:rowOff>
    </xdr:from>
    <xdr:ext cx="529590" cy="259080"/>
    <xdr:sp macro="" textlink="">
      <xdr:nvSpPr>
        <xdr:cNvPr id="64" name="テキスト ボックス 63"/>
        <xdr:cNvSpPr txBox="1"/>
      </xdr:nvSpPr>
      <xdr:spPr>
        <a:xfrm>
          <a:off x="3529965" y="5891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89535</xdr:rowOff>
    </xdr:from>
    <xdr:to xmlns:xdr="http://schemas.openxmlformats.org/drawingml/2006/spreadsheetDrawing">
      <xdr:col>15</xdr:col>
      <xdr:colOff>50800</xdr:colOff>
      <xdr:row>36</xdr:row>
      <xdr:rowOff>167640</xdr:rowOff>
    </xdr:to>
    <xdr:cxnSp macro="">
      <xdr:nvCxnSpPr>
        <xdr:cNvPr id="65" name="直線コネクタ 64"/>
        <xdr:cNvCxnSpPr/>
      </xdr:nvCxnSpPr>
      <xdr:spPr>
        <a:xfrm flipV="1">
          <a:off x="2019300" y="62617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63500</xdr:rowOff>
    </xdr:from>
    <xdr:ext cx="529590" cy="254000"/>
    <xdr:sp macro="" textlink="">
      <xdr:nvSpPr>
        <xdr:cNvPr id="67" name="テキスト ボックス 66"/>
        <xdr:cNvSpPr txBox="1"/>
      </xdr:nvSpPr>
      <xdr:spPr>
        <a:xfrm>
          <a:off x="2640965" y="5892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148590</xdr:rowOff>
    </xdr:from>
    <xdr:to xmlns:xdr="http://schemas.openxmlformats.org/drawingml/2006/spreadsheetDrawing">
      <xdr:col>10</xdr:col>
      <xdr:colOff>114300</xdr:colOff>
      <xdr:row>36</xdr:row>
      <xdr:rowOff>167640</xdr:rowOff>
    </xdr:to>
    <xdr:cxnSp macro="">
      <xdr:nvCxnSpPr>
        <xdr:cNvPr id="68" name="直線コネクタ 67"/>
        <xdr:cNvCxnSpPr/>
      </xdr:nvCxnSpPr>
      <xdr:spPr>
        <a:xfrm>
          <a:off x="1130300" y="63207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111125</xdr:rowOff>
    </xdr:from>
    <xdr:to xmlns:xdr="http://schemas.openxmlformats.org/drawingml/2006/spreadsheetDrawing">
      <xdr:col>10</xdr:col>
      <xdr:colOff>165100</xdr:colOff>
      <xdr:row>36</xdr:row>
      <xdr:rowOff>41275</xdr:rowOff>
    </xdr:to>
    <xdr:sp macro="" textlink="">
      <xdr:nvSpPr>
        <xdr:cNvPr id="69" name="フローチャート: 判断 68"/>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57785</xdr:rowOff>
    </xdr:from>
    <xdr:ext cx="529590" cy="259080"/>
    <xdr:sp macro="" textlink="">
      <xdr:nvSpPr>
        <xdr:cNvPr id="70" name="テキスト ボックス 69"/>
        <xdr:cNvSpPr txBox="1"/>
      </xdr:nvSpPr>
      <xdr:spPr>
        <a:xfrm>
          <a:off x="1751965" y="5887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81915</xdr:rowOff>
    </xdr:from>
    <xdr:to xmlns:xdr="http://schemas.openxmlformats.org/drawingml/2006/spreadsheetDrawing">
      <xdr:col>6</xdr:col>
      <xdr:colOff>38100</xdr:colOff>
      <xdr:row>37</xdr:row>
      <xdr:rowOff>12065</xdr:rowOff>
    </xdr:to>
    <xdr:sp macro="" textlink="">
      <xdr:nvSpPr>
        <xdr:cNvPr id="71" name="フローチャート: 判断 70"/>
        <xdr:cNvSpPr/>
      </xdr:nvSpPr>
      <xdr:spPr>
        <a:xfrm>
          <a:off x="1079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29210</xdr:rowOff>
    </xdr:from>
    <xdr:ext cx="529590" cy="254000"/>
    <xdr:sp macro="" textlink="">
      <xdr:nvSpPr>
        <xdr:cNvPr id="72" name="テキスト ボックス 71"/>
        <xdr:cNvSpPr txBox="1"/>
      </xdr:nvSpPr>
      <xdr:spPr>
        <a:xfrm>
          <a:off x="862965" y="6029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140970</xdr:rowOff>
    </xdr:from>
    <xdr:to xmlns:xdr="http://schemas.openxmlformats.org/drawingml/2006/spreadsheetDrawing">
      <xdr:col>24</xdr:col>
      <xdr:colOff>114300</xdr:colOff>
      <xdr:row>36</xdr:row>
      <xdr:rowOff>71120</xdr:rowOff>
    </xdr:to>
    <xdr:sp macro="" textlink="">
      <xdr:nvSpPr>
        <xdr:cNvPr id="78" name="楕円 77"/>
        <xdr:cNvSpPr/>
      </xdr:nvSpPr>
      <xdr:spPr>
        <a:xfrm>
          <a:off x="4584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119380</xdr:rowOff>
    </xdr:from>
    <xdr:ext cx="534670" cy="259080"/>
    <xdr:sp macro="" textlink="">
      <xdr:nvSpPr>
        <xdr:cNvPr id="79" name="人件費該当値テキスト"/>
        <xdr:cNvSpPr txBox="1"/>
      </xdr:nvSpPr>
      <xdr:spPr>
        <a:xfrm>
          <a:off x="4686300" y="6120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164465</xdr:rowOff>
    </xdr:from>
    <xdr:to xmlns:xdr="http://schemas.openxmlformats.org/drawingml/2006/spreadsheetDrawing">
      <xdr:col>20</xdr:col>
      <xdr:colOff>38100</xdr:colOff>
      <xdr:row>36</xdr:row>
      <xdr:rowOff>94615</xdr:rowOff>
    </xdr:to>
    <xdr:sp macro="" textlink="">
      <xdr:nvSpPr>
        <xdr:cNvPr id="80" name="楕円 79"/>
        <xdr:cNvSpPr/>
      </xdr:nvSpPr>
      <xdr:spPr>
        <a:xfrm>
          <a:off x="374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86360</xdr:rowOff>
    </xdr:from>
    <xdr:ext cx="529590" cy="254000"/>
    <xdr:sp macro="" textlink="">
      <xdr:nvSpPr>
        <xdr:cNvPr id="81" name="テキスト ボックス 80"/>
        <xdr:cNvSpPr txBox="1"/>
      </xdr:nvSpPr>
      <xdr:spPr>
        <a:xfrm>
          <a:off x="3529965" y="6258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38735</xdr:rowOff>
    </xdr:from>
    <xdr:to xmlns:xdr="http://schemas.openxmlformats.org/drawingml/2006/spreadsheetDrawing">
      <xdr:col>15</xdr:col>
      <xdr:colOff>101600</xdr:colOff>
      <xdr:row>36</xdr:row>
      <xdr:rowOff>140335</xdr:rowOff>
    </xdr:to>
    <xdr:sp macro="" textlink="">
      <xdr:nvSpPr>
        <xdr:cNvPr id="82" name="楕円 81"/>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132080</xdr:rowOff>
    </xdr:from>
    <xdr:ext cx="529590" cy="254000"/>
    <xdr:sp macro="" textlink="">
      <xdr:nvSpPr>
        <xdr:cNvPr id="83" name="テキスト ボックス 82"/>
        <xdr:cNvSpPr txBox="1"/>
      </xdr:nvSpPr>
      <xdr:spPr>
        <a:xfrm>
          <a:off x="2640965" y="6304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116840</xdr:rowOff>
    </xdr:from>
    <xdr:to xmlns:xdr="http://schemas.openxmlformats.org/drawingml/2006/spreadsheetDrawing">
      <xdr:col>10</xdr:col>
      <xdr:colOff>165100</xdr:colOff>
      <xdr:row>37</xdr:row>
      <xdr:rowOff>46990</xdr:rowOff>
    </xdr:to>
    <xdr:sp macro="" textlink="">
      <xdr:nvSpPr>
        <xdr:cNvPr id="84" name="楕円 83"/>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38100</xdr:rowOff>
    </xdr:from>
    <xdr:ext cx="529590" cy="259080"/>
    <xdr:sp macro="" textlink="">
      <xdr:nvSpPr>
        <xdr:cNvPr id="85" name="テキスト ボックス 84"/>
        <xdr:cNvSpPr txBox="1"/>
      </xdr:nvSpPr>
      <xdr:spPr>
        <a:xfrm>
          <a:off x="1751965" y="6381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97790</xdr:rowOff>
    </xdr:from>
    <xdr:to xmlns:xdr="http://schemas.openxmlformats.org/drawingml/2006/spreadsheetDrawing">
      <xdr:col>6</xdr:col>
      <xdr:colOff>38100</xdr:colOff>
      <xdr:row>37</xdr:row>
      <xdr:rowOff>27940</xdr:rowOff>
    </xdr:to>
    <xdr:sp macro="" textlink="">
      <xdr:nvSpPr>
        <xdr:cNvPr id="86" name="楕円 85"/>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19050</xdr:rowOff>
    </xdr:from>
    <xdr:ext cx="529590" cy="254000"/>
    <xdr:sp macro="" textlink="">
      <xdr:nvSpPr>
        <xdr:cNvPr id="87" name="テキスト ボックス 86"/>
        <xdr:cNvSpPr txBox="1"/>
      </xdr:nvSpPr>
      <xdr:spPr>
        <a:xfrm>
          <a:off x="862965" y="6362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840" cy="254000"/>
    <xdr:sp macro="" textlink="">
      <xdr:nvSpPr>
        <xdr:cNvPr id="98" name="テキスト ボックス 97"/>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4000"/>
    <xdr:sp macro="" textlink="">
      <xdr:nvSpPr>
        <xdr:cNvPr id="100" name="テキスト ボックス 99"/>
        <xdr:cNvSpPr txBox="1"/>
      </xdr:nvSpPr>
      <xdr:spPr>
        <a:xfrm>
          <a:off x="230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2" name="テキスト ボックス 101"/>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4" name="テキスト ボックス 103"/>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6" name="テキスト ボックス 105"/>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08" name="テキスト ボックス 107"/>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3810</xdr:rowOff>
    </xdr:from>
    <xdr:to xmlns:xdr="http://schemas.openxmlformats.org/drawingml/2006/spreadsheetDrawing">
      <xdr:col>24</xdr:col>
      <xdr:colOff>62865</xdr:colOff>
      <xdr:row>58</xdr:row>
      <xdr:rowOff>149225</xdr:rowOff>
    </xdr:to>
    <xdr:cxnSp macro="">
      <xdr:nvCxnSpPr>
        <xdr:cNvPr id="110" name="直線コネクタ 109"/>
        <xdr:cNvCxnSpPr/>
      </xdr:nvCxnSpPr>
      <xdr:spPr>
        <a:xfrm flipV="1">
          <a:off x="4633595" y="857631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153035</xdr:rowOff>
    </xdr:from>
    <xdr:ext cx="534670" cy="259080"/>
    <xdr:sp macro="" textlink="">
      <xdr:nvSpPr>
        <xdr:cNvPr id="111" name="物件費最小値テキスト"/>
        <xdr:cNvSpPr txBox="1"/>
      </xdr:nvSpPr>
      <xdr:spPr>
        <a:xfrm>
          <a:off x="4686300" y="1009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149225</xdr:rowOff>
    </xdr:from>
    <xdr:to xmlns:xdr="http://schemas.openxmlformats.org/drawingml/2006/spreadsheetDrawing">
      <xdr:col>24</xdr:col>
      <xdr:colOff>152400</xdr:colOff>
      <xdr:row>58</xdr:row>
      <xdr:rowOff>149225</xdr:rowOff>
    </xdr:to>
    <xdr:cxnSp macro="">
      <xdr:nvCxnSpPr>
        <xdr:cNvPr id="112" name="直線コネクタ 111"/>
        <xdr:cNvCxnSpPr/>
      </xdr:nvCxnSpPr>
      <xdr:spPr>
        <a:xfrm>
          <a:off x="4546600" y="1009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121920</xdr:rowOff>
    </xdr:from>
    <xdr:ext cx="598805" cy="254000"/>
    <xdr:sp macro="" textlink="">
      <xdr:nvSpPr>
        <xdr:cNvPr id="113" name="物件費最大値テキスト"/>
        <xdr:cNvSpPr txBox="1"/>
      </xdr:nvSpPr>
      <xdr:spPr>
        <a:xfrm>
          <a:off x="4686300" y="83515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3810</xdr:rowOff>
    </xdr:from>
    <xdr:to xmlns:xdr="http://schemas.openxmlformats.org/drawingml/2006/spreadsheetDrawing">
      <xdr:col>24</xdr:col>
      <xdr:colOff>152400</xdr:colOff>
      <xdr:row>50</xdr:row>
      <xdr:rowOff>3810</xdr:rowOff>
    </xdr:to>
    <xdr:cxnSp macro="">
      <xdr:nvCxnSpPr>
        <xdr:cNvPr id="114" name="直線コネクタ 113"/>
        <xdr:cNvCxnSpPr/>
      </xdr:nvCxnSpPr>
      <xdr:spPr>
        <a:xfrm>
          <a:off x="4546600" y="857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64770</xdr:rowOff>
    </xdr:from>
    <xdr:to xmlns:xdr="http://schemas.openxmlformats.org/drawingml/2006/spreadsheetDrawing">
      <xdr:col>24</xdr:col>
      <xdr:colOff>63500</xdr:colOff>
      <xdr:row>57</xdr:row>
      <xdr:rowOff>83820</xdr:rowOff>
    </xdr:to>
    <xdr:cxnSp macro="">
      <xdr:nvCxnSpPr>
        <xdr:cNvPr id="115" name="直線コネクタ 114"/>
        <xdr:cNvCxnSpPr/>
      </xdr:nvCxnSpPr>
      <xdr:spPr>
        <a:xfrm>
          <a:off x="3797300" y="98374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31750</xdr:rowOff>
    </xdr:from>
    <xdr:ext cx="534670" cy="254000"/>
    <xdr:sp macro="" textlink="">
      <xdr:nvSpPr>
        <xdr:cNvPr id="116" name="物件費平均値テキスト"/>
        <xdr:cNvSpPr txBox="1"/>
      </xdr:nvSpPr>
      <xdr:spPr>
        <a:xfrm>
          <a:off x="4686300" y="94615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8890</xdr:rowOff>
    </xdr:from>
    <xdr:to xmlns:xdr="http://schemas.openxmlformats.org/drawingml/2006/spreadsheetDrawing">
      <xdr:col>24</xdr:col>
      <xdr:colOff>114300</xdr:colOff>
      <xdr:row>56</xdr:row>
      <xdr:rowOff>110490</xdr:rowOff>
    </xdr:to>
    <xdr:sp macro="" textlink="">
      <xdr:nvSpPr>
        <xdr:cNvPr id="117" name="フローチャート: 判断 116"/>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64770</xdr:rowOff>
    </xdr:from>
    <xdr:to xmlns:xdr="http://schemas.openxmlformats.org/drawingml/2006/spreadsheetDrawing">
      <xdr:col>19</xdr:col>
      <xdr:colOff>177800</xdr:colOff>
      <xdr:row>57</xdr:row>
      <xdr:rowOff>88900</xdr:rowOff>
    </xdr:to>
    <xdr:cxnSp macro="">
      <xdr:nvCxnSpPr>
        <xdr:cNvPr id="118" name="直線コネクタ 117"/>
        <xdr:cNvCxnSpPr/>
      </xdr:nvCxnSpPr>
      <xdr:spPr>
        <a:xfrm flipV="1">
          <a:off x="2908300" y="98374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1905</xdr:rowOff>
    </xdr:from>
    <xdr:to xmlns:xdr="http://schemas.openxmlformats.org/drawingml/2006/spreadsheetDrawing">
      <xdr:col>20</xdr:col>
      <xdr:colOff>38100</xdr:colOff>
      <xdr:row>56</xdr:row>
      <xdr:rowOff>103505</xdr:rowOff>
    </xdr:to>
    <xdr:sp macro="" textlink="">
      <xdr:nvSpPr>
        <xdr:cNvPr id="119" name="フローチャート: 判断 118"/>
        <xdr:cNvSpPr/>
      </xdr:nvSpPr>
      <xdr:spPr>
        <a:xfrm>
          <a:off x="3746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120650</xdr:rowOff>
    </xdr:from>
    <xdr:ext cx="529590" cy="254000"/>
    <xdr:sp macro="" textlink="">
      <xdr:nvSpPr>
        <xdr:cNvPr id="120" name="テキスト ボックス 119"/>
        <xdr:cNvSpPr txBox="1"/>
      </xdr:nvSpPr>
      <xdr:spPr>
        <a:xfrm>
          <a:off x="3529965" y="9378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88900</xdr:rowOff>
    </xdr:from>
    <xdr:to xmlns:xdr="http://schemas.openxmlformats.org/drawingml/2006/spreadsheetDrawing">
      <xdr:col>15</xdr:col>
      <xdr:colOff>50800</xdr:colOff>
      <xdr:row>57</xdr:row>
      <xdr:rowOff>91440</xdr:rowOff>
    </xdr:to>
    <xdr:cxnSp macro="">
      <xdr:nvCxnSpPr>
        <xdr:cNvPr id="121" name="直線コネクタ 120"/>
        <xdr:cNvCxnSpPr/>
      </xdr:nvCxnSpPr>
      <xdr:spPr>
        <a:xfrm flipV="1">
          <a:off x="2019300" y="98615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74930</xdr:rowOff>
    </xdr:from>
    <xdr:to xmlns:xdr="http://schemas.openxmlformats.org/drawingml/2006/spreadsheetDrawing">
      <xdr:col>15</xdr:col>
      <xdr:colOff>101600</xdr:colOff>
      <xdr:row>57</xdr:row>
      <xdr:rowOff>4445</xdr:rowOff>
    </xdr:to>
    <xdr:sp macro="" textlink="">
      <xdr:nvSpPr>
        <xdr:cNvPr id="122" name="フローチャート: 判断 121"/>
        <xdr:cNvSpPr/>
      </xdr:nvSpPr>
      <xdr:spPr>
        <a:xfrm>
          <a:off x="28575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20955</xdr:rowOff>
    </xdr:from>
    <xdr:ext cx="529590" cy="254000"/>
    <xdr:sp macro="" textlink="">
      <xdr:nvSpPr>
        <xdr:cNvPr id="123" name="テキスト ボックス 122"/>
        <xdr:cNvSpPr txBox="1"/>
      </xdr:nvSpPr>
      <xdr:spPr>
        <a:xfrm>
          <a:off x="2640965" y="94507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91440</xdr:rowOff>
    </xdr:from>
    <xdr:to xmlns:xdr="http://schemas.openxmlformats.org/drawingml/2006/spreadsheetDrawing">
      <xdr:col>10</xdr:col>
      <xdr:colOff>114300</xdr:colOff>
      <xdr:row>57</xdr:row>
      <xdr:rowOff>99060</xdr:rowOff>
    </xdr:to>
    <xdr:cxnSp macro="">
      <xdr:nvCxnSpPr>
        <xdr:cNvPr id="124" name="直線コネクタ 123"/>
        <xdr:cNvCxnSpPr/>
      </xdr:nvCxnSpPr>
      <xdr:spPr>
        <a:xfrm flipV="1">
          <a:off x="1130300" y="9864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64135</xdr:rowOff>
    </xdr:from>
    <xdr:to xmlns:xdr="http://schemas.openxmlformats.org/drawingml/2006/spreadsheetDrawing">
      <xdr:col>10</xdr:col>
      <xdr:colOff>165100</xdr:colOff>
      <xdr:row>56</xdr:row>
      <xdr:rowOff>166370</xdr:rowOff>
    </xdr:to>
    <xdr:sp macro="" textlink="">
      <xdr:nvSpPr>
        <xdr:cNvPr id="125" name="フローチャート: 判断 124"/>
        <xdr:cNvSpPr/>
      </xdr:nvSpPr>
      <xdr:spPr>
        <a:xfrm>
          <a:off x="1968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10795</xdr:rowOff>
    </xdr:from>
    <xdr:ext cx="529590" cy="258445"/>
    <xdr:sp macro="" textlink="">
      <xdr:nvSpPr>
        <xdr:cNvPr id="126" name="テキスト ボックス 125"/>
        <xdr:cNvSpPr txBox="1"/>
      </xdr:nvSpPr>
      <xdr:spPr>
        <a:xfrm>
          <a:off x="1751965" y="94405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95250</xdr:rowOff>
    </xdr:from>
    <xdr:to xmlns:xdr="http://schemas.openxmlformats.org/drawingml/2006/spreadsheetDrawing">
      <xdr:col>6</xdr:col>
      <xdr:colOff>38100</xdr:colOff>
      <xdr:row>57</xdr:row>
      <xdr:rowOff>25400</xdr:rowOff>
    </xdr:to>
    <xdr:sp macro="" textlink="">
      <xdr:nvSpPr>
        <xdr:cNvPr id="127" name="フローチャート: 判断 126"/>
        <xdr:cNvSpPr/>
      </xdr:nvSpPr>
      <xdr:spPr>
        <a:xfrm>
          <a:off x="10795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41910</xdr:rowOff>
    </xdr:from>
    <xdr:ext cx="529590" cy="254000"/>
    <xdr:sp macro="" textlink="">
      <xdr:nvSpPr>
        <xdr:cNvPr id="128" name="テキスト ボックス 127"/>
        <xdr:cNvSpPr txBox="1"/>
      </xdr:nvSpPr>
      <xdr:spPr>
        <a:xfrm>
          <a:off x="862965" y="9471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33020</xdr:rowOff>
    </xdr:from>
    <xdr:to xmlns:xdr="http://schemas.openxmlformats.org/drawingml/2006/spreadsheetDrawing">
      <xdr:col>24</xdr:col>
      <xdr:colOff>114300</xdr:colOff>
      <xdr:row>57</xdr:row>
      <xdr:rowOff>134620</xdr:rowOff>
    </xdr:to>
    <xdr:sp macro="" textlink="">
      <xdr:nvSpPr>
        <xdr:cNvPr id="134" name="楕円 133"/>
        <xdr:cNvSpPr/>
      </xdr:nvSpPr>
      <xdr:spPr>
        <a:xfrm>
          <a:off x="4584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11430</xdr:rowOff>
    </xdr:from>
    <xdr:ext cx="534670" cy="259080"/>
    <xdr:sp macro="" textlink="">
      <xdr:nvSpPr>
        <xdr:cNvPr id="135" name="物件費該当値テキスト"/>
        <xdr:cNvSpPr txBox="1"/>
      </xdr:nvSpPr>
      <xdr:spPr>
        <a:xfrm>
          <a:off x="4686300" y="978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13970</xdr:rowOff>
    </xdr:from>
    <xdr:to xmlns:xdr="http://schemas.openxmlformats.org/drawingml/2006/spreadsheetDrawing">
      <xdr:col>20</xdr:col>
      <xdr:colOff>38100</xdr:colOff>
      <xdr:row>57</xdr:row>
      <xdr:rowOff>115570</xdr:rowOff>
    </xdr:to>
    <xdr:sp macro="" textlink="">
      <xdr:nvSpPr>
        <xdr:cNvPr id="136" name="楕円 135"/>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106680</xdr:rowOff>
    </xdr:from>
    <xdr:ext cx="529590" cy="259080"/>
    <xdr:sp macro="" textlink="">
      <xdr:nvSpPr>
        <xdr:cNvPr id="137" name="テキスト ボックス 136"/>
        <xdr:cNvSpPr txBox="1"/>
      </xdr:nvSpPr>
      <xdr:spPr>
        <a:xfrm>
          <a:off x="3529965" y="9879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38100</xdr:rowOff>
    </xdr:from>
    <xdr:to xmlns:xdr="http://schemas.openxmlformats.org/drawingml/2006/spreadsheetDrawing">
      <xdr:col>15</xdr:col>
      <xdr:colOff>101600</xdr:colOff>
      <xdr:row>57</xdr:row>
      <xdr:rowOff>139700</xdr:rowOff>
    </xdr:to>
    <xdr:sp macro="" textlink="">
      <xdr:nvSpPr>
        <xdr:cNvPr id="138" name="楕円 137"/>
        <xdr:cNvSpPr/>
      </xdr:nvSpPr>
      <xdr:spPr>
        <a:xfrm>
          <a:off x="2857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130810</xdr:rowOff>
    </xdr:from>
    <xdr:ext cx="529590" cy="259080"/>
    <xdr:sp macro="" textlink="">
      <xdr:nvSpPr>
        <xdr:cNvPr id="139" name="テキスト ボックス 138"/>
        <xdr:cNvSpPr txBox="1"/>
      </xdr:nvSpPr>
      <xdr:spPr>
        <a:xfrm>
          <a:off x="2640965" y="9903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142240</xdr:rowOff>
    </xdr:to>
    <xdr:sp macro="" textlink="">
      <xdr:nvSpPr>
        <xdr:cNvPr id="140" name="楕円 139"/>
        <xdr:cNvSpPr/>
      </xdr:nvSpPr>
      <xdr:spPr>
        <a:xfrm>
          <a:off x="1968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133350</xdr:rowOff>
    </xdr:from>
    <xdr:ext cx="529590" cy="254000"/>
    <xdr:sp macro="" textlink="">
      <xdr:nvSpPr>
        <xdr:cNvPr id="141" name="テキスト ボックス 140"/>
        <xdr:cNvSpPr txBox="1"/>
      </xdr:nvSpPr>
      <xdr:spPr>
        <a:xfrm>
          <a:off x="1751965" y="9906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48260</xdr:rowOff>
    </xdr:from>
    <xdr:to xmlns:xdr="http://schemas.openxmlformats.org/drawingml/2006/spreadsheetDrawing">
      <xdr:col>6</xdr:col>
      <xdr:colOff>38100</xdr:colOff>
      <xdr:row>57</xdr:row>
      <xdr:rowOff>149860</xdr:rowOff>
    </xdr:to>
    <xdr:sp macro="" textlink="">
      <xdr:nvSpPr>
        <xdr:cNvPr id="142" name="楕円 141"/>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140970</xdr:rowOff>
    </xdr:from>
    <xdr:ext cx="529590" cy="259080"/>
    <xdr:sp macro="" textlink="">
      <xdr:nvSpPr>
        <xdr:cNvPr id="143" name="テキスト ボックス 142"/>
        <xdr:cNvSpPr txBox="1"/>
      </xdr:nvSpPr>
      <xdr:spPr>
        <a:xfrm>
          <a:off x="862965" y="9913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2" name="テキスト ボックス 151"/>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840" cy="254000"/>
    <xdr:sp macro="" textlink="">
      <xdr:nvSpPr>
        <xdr:cNvPr id="155" name="テキスト ボックス 154"/>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000"/>
    <xdr:sp macro="" textlink="">
      <xdr:nvSpPr>
        <xdr:cNvPr id="157" name="テキスト ボックス 156"/>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000"/>
    <xdr:sp macro="" textlink="">
      <xdr:nvSpPr>
        <xdr:cNvPr id="159" name="テキスト ボックス 158"/>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000"/>
    <xdr:sp macro="" textlink="">
      <xdr:nvSpPr>
        <xdr:cNvPr id="161" name="テキスト ボックス 160"/>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63" name="テキスト ボックス 162"/>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99695</xdr:rowOff>
    </xdr:from>
    <xdr:to xmlns:xdr="http://schemas.openxmlformats.org/drawingml/2006/spreadsheetDrawing">
      <xdr:col>24</xdr:col>
      <xdr:colOff>62865</xdr:colOff>
      <xdr:row>78</xdr:row>
      <xdr:rowOff>139700</xdr:rowOff>
    </xdr:to>
    <xdr:cxnSp macro="">
      <xdr:nvCxnSpPr>
        <xdr:cNvPr id="165" name="直線コネクタ 164"/>
        <xdr:cNvCxnSpPr/>
      </xdr:nvCxnSpPr>
      <xdr:spPr>
        <a:xfrm flipV="1">
          <a:off x="4633595" y="12101195"/>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4000"/>
    <xdr:sp macro="" textlink="">
      <xdr:nvSpPr>
        <xdr:cNvPr id="166" name="維持補修費最小値テキスト"/>
        <xdr:cNvSpPr txBox="1"/>
      </xdr:nvSpPr>
      <xdr:spPr>
        <a:xfrm>
          <a:off x="4686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67" name="直線コネクタ 166"/>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46355</xdr:rowOff>
    </xdr:from>
    <xdr:ext cx="534670" cy="259080"/>
    <xdr:sp macro="" textlink="">
      <xdr:nvSpPr>
        <xdr:cNvPr id="168" name="維持補修費最大値テキスト"/>
        <xdr:cNvSpPr txBox="1"/>
      </xdr:nvSpPr>
      <xdr:spPr>
        <a:xfrm>
          <a:off x="4686300" y="1187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99695</xdr:rowOff>
    </xdr:from>
    <xdr:to xmlns:xdr="http://schemas.openxmlformats.org/drawingml/2006/spreadsheetDrawing">
      <xdr:col>24</xdr:col>
      <xdr:colOff>152400</xdr:colOff>
      <xdr:row>70</xdr:row>
      <xdr:rowOff>99695</xdr:rowOff>
    </xdr:to>
    <xdr:cxnSp macro="">
      <xdr:nvCxnSpPr>
        <xdr:cNvPr id="169" name="直線コネクタ 168"/>
        <xdr:cNvCxnSpPr/>
      </xdr:nvCxnSpPr>
      <xdr:spPr>
        <a:xfrm>
          <a:off x="4546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29210</xdr:rowOff>
    </xdr:from>
    <xdr:to xmlns:xdr="http://schemas.openxmlformats.org/drawingml/2006/spreadsheetDrawing">
      <xdr:col>24</xdr:col>
      <xdr:colOff>63500</xdr:colOff>
      <xdr:row>78</xdr:row>
      <xdr:rowOff>64135</xdr:rowOff>
    </xdr:to>
    <xdr:cxnSp macro="">
      <xdr:nvCxnSpPr>
        <xdr:cNvPr id="170" name="直線コネクタ 169"/>
        <xdr:cNvCxnSpPr/>
      </xdr:nvCxnSpPr>
      <xdr:spPr>
        <a:xfrm flipV="1">
          <a:off x="3797300" y="1340231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83820</xdr:rowOff>
    </xdr:from>
    <xdr:ext cx="469900" cy="259080"/>
    <xdr:sp macro="" textlink="">
      <xdr:nvSpPr>
        <xdr:cNvPr id="171" name="維持補修費平均値テキスト"/>
        <xdr:cNvSpPr txBox="1"/>
      </xdr:nvSpPr>
      <xdr:spPr>
        <a:xfrm>
          <a:off x="4686300" y="13114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60960</xdr:rowOff>
    </xdr:from>
    <xdr:to xmlns:xdr="http://schemas.openxmlformats.org/drawingml/2006/spreadsheetDrawing">
      <xdr:col>24</xdr:col>
      <xdr:colOff>114300</xdr:colOff>
      <xdr:row>77</xdr:row>
      <xdr:rowOff>162560</xdr:rowOff>
    </xdr:to>
    <xdr:sp macro="" textlink="">
      <xdr:nvSpPr>
        <xdr:cNvPr id="172" name="フローチャート: 判断 171"/>
        <xdr:cNvSpPr/>
      </xdr:nvSpPr>
      <xdr:spPr>
        <a:xfrm>
          <a:off x="45847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64135</xdr:rowOff>
    </xdr:from>
    <xdr:to xmlns:xdr="http://schemas.openxmlformats.org/drawingml/2006/spreadsheetDrawing">
      <xdr:col>19</xdr:col>
      <xdr:colOff>177800</xdr:colOff>
      <xdr:row>78</xdr:row>
      <xdr:rowOff>67310</xdr:rowOff>
    </xdr:to>
    <xdr:cxnSp macro="">
      <xdr:nvCxnSpPr>
        <xdr:cNvPr id="173" name="直線コネクタ 172"/>
        <xdr:cNvCxnSpPr/>
      </xdr:nvCxnSpPr>
      <xdr:spPr>
        <a:xfrm flipV="1">
          <a:off x="2908300" y="13437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64770</xdr:rowOff>
    </xdr:from>
    <xdr:to xmlns:xdr="http://schemas.openxmlformats.org/drawingml/2006/spreadsheetDrawing">
      <xdr:col>20</xdr:col>
      <xdr:colOff>38100</xdr:colOff>
      <xdr:row>77</xdr:row>
      <xdr:rowOff>166370</xdr:rowOff>
    </xdr:to>
    <xdr:sp macro="" textlink="">
      <xdr:nvSpPr>
        <xdr:cNvPr id="174" name="フローチャート: 判断 173"/>
        <xdr:cNvSpPr/>
      </xdr:nvSpPr>
      <xdr:spPr>
        <a:xfrm>
          <a:off x="3746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12065</xdr:rowOff>
    </xdr:from>
    <xdr:ext cx="464820" cy="259080"/>
    <xdr:sp macro="" textlink="">
      <xdr:nvSpPr>
        <xdr:cNvPr id="175" name="テキスト ボックス 174"/>
        <xdr:cNvSpPr txBox="1"/>
      </xdr:nvSpPr>
      <xdr:spPr>
        <a:xfrm>
          <a:off x="3562350" y="13042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66675</xdr:rowOff>
    </xdr:from>
    <xdr:to xmlns:xdr="http://schemas.openxmlformats.org/drawingml/2006/spreadsheetDrawing">
      <xdr:col>15</xdr:col>
      <xdr:colOff>50800</xdr:colOff>
      <xdr:row>78</xdr:row>
      <xdr:rowOff>67310</xdr:rowOff>
    </xdr:to>
    <xdr:cxnSp macro="">
      <xdr:nvCxnSpPr>
        <xdr:cNvPr id="176" name="直線コネクタ 175"/>
        <xdr:cNvCxnSpPr/>
      </xdr:nvCxnSpPr>
      <xdr:spPr>
        <a:xfrm>
          <a:off x="2019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165100</xdr:rowOff>
    </xdr:to>
    <xdr:sp macro="" textlink="">
      <xdr:nvSpPr>
        <xdr:cNvPr id="177" name="フローチャート: 判断 176"/>
        <xdr:cNvSpPr/>
      </xdr:nvSpPr>
      <xdr:spPr>
        <a:xfrm>
          <a:off x="2857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10160</xdr:rowOff>
    </xdr:from>
    <xdr:ext cx="464820" cy="259080"/>
    <xdr:sp macro="" textlink="">
      <xdr:nvSpPr>
        <xdr:cNvPr id="178" name="テキスト ボックス 177"/>
        <xdr:cNvSpPr txBox="1"/>
      </xdr:nvSpPr>
      <xdr:spPr>
        <a:xfrm>
          <a:off x="2673350" y="13040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66675</xdr:rowOff>
    </xdr:from>
    <xdr:to xmlns:xdr="http://schemas.openxmlformats.org/drawingml/2006/spreadsheetDrawing">
      <xdr:col>10</xdr:col>
      <xdr:colOff>114300</xdr:colOff>
      <xdr:row>78</xdr:row>
      <xdr:rowOff>67310</xdr:rowOff>
    </xdr:to>
    <xdr:cxnSp macro="">
      <xdr:nvCxnSpPr>
        <xdr:cNvPr id="179" name="直線コネクタ 178"/>
        <xdr:cNvCxnSpPr/>
      </xdr:nvCxnSpPr>
      <xdr:spPr>
        <a:xfrm flipV="1">
          <a:off x="1130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44450</xdr:rowOff>
    </xdr:from>
    <xdr:to xmlns:xdr="http://schemas.openxmlformats.org/drawingml/2006/spreadsheetDrawing">
      <xdr:col>10</xdr:col>
      <xdr:colOff>165100</xdr:colOff>
      <xdr:row>77</xdr:row>
      <xdr:rowOff>146050</xdr:rowOff>
    </xdr:to>
    <xdr:sp macro="" textlink="">
      <xdr:nvSpPr>
        <xdr:cNvPr id="180" name="フローチャート: 判断 179"/>
        <xdr:cNvSpPr/>
      </xdr:nvSpPr>
      <xdr:spPr>
        <a:xfrm>
          <a:off x="1968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162560</xdr:rowOff>
    </xdr:from>
    <xdr:ext cx="464820" cy="259080"/>
    <xdr:sp macro="" textlink="">
      <xdr:nvSpPr>
        <xdr:cNvPr id="181" name="テキスト ボックス 180"/>
        <xdr:cNvSpPr txBox="1"/>
      </xdr:nvSpPr>
      <xdr:spPr>
        <a:xfrm>
          <a:off x="1784350" y="13021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116840</xdr:rowOff>
    </xdr:from>
    <xdr:to xmlns:xdr="http://schemas.openxmlformats.org/drawingml/2006/spreadsheetDrawing">
      <xdr:col>6</xdr:col>
      <xdr:colOff>38100</xdr:colOff>
      <xdr:row>78</xdr:row>
      <xdr:rowOff>46990</xdr:rowOff>
    </xdr:to>
    <xdr:sp macro="" textlink="">
      <xdr:nvSpPr>
        <xdr:cNvPr id="182" name="フローチャート: 判断 181"/>
        <xdr:cNvSpPr/>
      </xdr:nvSpPr>
      <xdr:spPr>
        <a:xfrm>
          <a:off x="1079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63500</xdr:rowOff>
    </xdr:from>
    <xdr:ext cx="464820" cy="254000"/>
    <xdr:sp macro="" textlink="">
      <xdr:nvSpPr>
        <xdr:cNvPr id="183" name="テキスト ボックス 182"/>
        <xdr:cNvSpPr txBox="1"/>
      </xdr:nvSpPr>
      <xdr:spPr>
        <a:xfrm>
          <a:off x="895350" y="13093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149860</xdr:rowOff>
    </xdr:from>
    <xdr:to xmlns:xdr="http://schemas.openxmlformats.org/drawingml/2006/spreadsheetDrawing">
      <xdr:col>24</xdr:col>
      <xdr:colOff>114300</xdr:colOff>
      <xdr:row>78</xdr:row>
      <xdr:rowOff>80010</xdr:rowOff>
    </xdr:to>
    <xdr:sp macro="" textlink="">
      <xdr:nvSpPr>
        <xdr:cNvPr id="189" name="楕円 188"/>
        <xdr:cNvSpPr/>
      </xdr:nvSpPr>
      <xdr:spPr>
        <a:xfrm>
          <a:off x="45847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64770</xdr:rowOff>
    </xdr:from>
    <xdr:ext cx="469900" cy="254000"/>
    <xdr:sp macro="" textlink="">
      <xdr:nvSpPr>
        <xdr:cNvPr id="190" name="維持補修費該当値テキスト"/>
        <xdr:cNvSpPr txBox="1"/>
      </xdr:nvSpPr>
      <xdr:spPr>
        <a:xfrm>
          <a:off x="4686300" y="13266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13335</xdr:rowOff>
    </xdr:from>
    <xdr:to xmlns:xdr="http://schemas.openxmlformats.org/drawingml/2006/spreadsheetDrawing">
      <xdr:col>20</xdr:col>
      <xdr:colOff>38100</xdr:colOff>
      <xdr:row>78</xdr:row>
      <xdr:rowOff>114935</xdr:rowOff>
    </xdr:to>
    <xdr:sp macro="" textlink="">
      <xdr:nvSpPr>
        <xdr:cNvPr id="191" name="楕円 190"/>
        <xdr:cNvSpPr/>
      </xdr:nvSpPr>
      <xdr:spPr>
        <a:xfrm>
          <a:off x="3746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106045</xdr:rowOff>
    </xdr:from>
    <xdr:ext cx="464820" cy="259080"/>
    <xdr:sp macro="" textlink="">
      <xdr:nvSpPr>
        <xdr:cNvPr id="192" name="テキスト ボックス 191"/>
        <xdr:cNvSpPr txBox="1"/>
      </xdr:nvSpPr>
      <xdr:spPr>
        <a:xfrm>
          <a:off x="3562350" y="13479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16510</xdr:rowOff>
    </xdr:from>
    <xdr:to xmlns:xdr="http://schemas.openxmlformats.org/drawingml/2006/spreadsheetDrawing">
      <xdr:col>15</xdr:col>
      <xdr:colOff>101600</xdr:colOff>
      <xdr:row>78</xdr:row>
      <xdr:rowOff>118110</xdr:rowOff>
    </xdr:to>
    <xdr:sp macro="" textlink="">
      <xdr:nvSpPr>
        <xdr:cNvPr id="193" name="楕円 192"/>
        <xdr:cNvSpPr/>
      </xdr:nvSpPr>
      <xdr:spPr>
        <a:xfrm>
          <a:off x="2857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109220</xdr:rowOff>
    </xdr:from>
    <xdr:ext cx="464820" cy="254000"/>
    <xdr:sp macro="" textlink="">
      <xdr:nvSpPr>
        <xdr:cNvPr id="194" name="テキスト ボックス 193"/>
        <xdr:cNvSpPr txBox="1"/>
      </xdr:nvSpPr>
      <xdr:spPr>
        <a:xfrm>
          <a:off x="2673350" y="13482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15875</xdr:rowOff>
    </xdr:from>
    <xdr:to xmlns:xdr="http://schemas.openxmlformats.org/drawingml/2006/spreadsheetDrawing">
      <xdr:col>10</xdr:col>
      <xdr:colOff>165100</xdr:colOff>
      <xdr:row>78</xdr:row>
      <xdr:rowOff>117475</xdr:rowOff>
    </xdr:to>
    <xdr:sp macro="" textlink="">
      <xdr:nvSpPr>
        <xdr:cNvPr id="195" name="楕円 194"/>
        <xdr:cNvSpPr/>
      </xdr:nvSpPr>
      <xdr:spPr>
        <a:xfrm>
          <a:off x="1968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109220</xdr:rowOff>
    </xdr:from>
    <xdr:ext cx="464820" cy="254000"/>
    <xdr:sp macro="" textlink="">
      <xdr:nvSpPr>
        <xdr:cNvPr id="196" name="テキスト ボックス 195"/>
        <xdr:cNvSpPr txBox="1"/>
      </xdr:nvSpPr>
      <xdr:spPr>
        <a:xfrm>
          <a:off x="1784350" y="13482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16510</xdr:rowOff>
    </xdr:from>
    <xdr:to xmlns:xdr="http://schemas.openxmlformats.org/drawingml/2006/spreadsheetDrawing">
      <xdr:col>6</xdr:col>
      <xdr:colOff>38100</xdr:colOff>
      <xdr:row>78</xdr:row>
      <xdr:rowOff>118110</xdr:rowOff>
    </xdr:to>
    <xdr:sp macro="" textlink="">
      <xdr:nvSpPr>
        <xdr:cNvPr id="197" name="楕円 196"/>
        <xdr:cNvSpPr/>
      </xdr:nvSpPr>
      <xdr:spPr>
        <a:xfrm>
          <a:off x="107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109220</xdr:rowOff>
    </xdr:from>
    <xdr:ext cx="464820" cy="254000"/>
    <xdr:sp macro="" textlink="">
      <xdr:nvSpPr>
        <xdr:cNvPr id="198" name="テキスト ボックス 197"/>
        <xdr:cNvSpPr txBox="1"/>
      </xdr:nvSpPr>
      <xdr:spPr>
        <a:xfrm>
          <a:off x="895350" y="13482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07" name="テキスト ボックス 20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09" name="テキスト ボックス 208"/>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3" name="テキスト ボックス 212"/>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5" name="テキスト ボックス 21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macro="" textlink="">
      <xdr:nvSpPr>
        <xdr:cNvPr id="217" name="テキスト ボックス 216"/>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19" name="テキスト ボックス 218"/>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1" name="テキスト ボックス 220"/>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3" name="テキスト ボックス 222"/>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158750</xdr:rowOff>
    </xdr:from>
    <xdr:to xmlns:xdr="http://schemas.openxmlformats.org/drawingml/2006/spreadsheetDrawing">
      <xdr:col>24</xdr:col>
      <xdr:colOff>62865</xdr:colOff>
      <xdr:row>98</xdr:row>
      <xdr:rowOff>167640</xdr:rowOff>
    </xdr:to>
    <xdr:cxnSp macro="">
      <xdr:nvCxnSpPr>
        <xdr:cNvPr id="225" name="直線コネクタ 224"/>
        <xdr:cNvCxnSpPr/>
      </xdr:nvCxnSpPr>
      <xdr:spPr>
        <a:xfrm flipV="1">
          <a:off x="4633595" y="1558925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0</xdr:rowOff>
    </xdr:from>
    <xdr:ext cx="534670" cy="259080"/>
    <xdr:sp macro="" textlink="">
      <xdr:nvSpPr>
        <xdr:cNvPr id="226" name="扶助費最小値テキスト"/>
        <xdr:cNvSpPr txBox="1"/>
      </xdr:nvSpPr>
      <xdr:spPr>
        <a:xfrm>
          <a:off x="4686300" y="1697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167640</xdr:rowOff>
    </xdr:from>
    <xdr:to xmlns:xdr="http://schemas.openxmlformats.org/drawingml/2006/spreadsheetDrawing">
      <xdr:col>24</xdr:col>
      <xdr:colOff>152400</xdr:colOff>
      <xdr:row>98</xdr:row>
      <xdr:rowOff>167640</xdr:rowOff>
    </xdr:to>
    <xdr:cxnSp macro="">
      <xdr:nvCxnSpPr>
        <xdr:cNvPr id="227" name="直線コネクタ 226"/>
        <xdr:cNvCxnSpPr/>
      </xdr:nvCxnSpPr>
      <xdr:spPr>
        <a:xfrm>
          <a:off x="4546600" y="1696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105410</xdr:rowOff>
    </xdr:from>
    <xdr:ext cx="598805" cy="259080"/>
    <xdr:sp macro="" textlink="">
      <xdr:nvSpPr>
        <xdr:cNvPr id="228" name="扶助費最大値テキスト"/>
        <xdr:cNvSpPr txBox="1"/>
      </xdr:nvSpPr>
      <xdr:spPr>
        <a:xfrm>
          <a:off x="4686300" y="1536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158750</xdr:rowOff>
    </xdr:from>
    <xdr:to xmlns:xdr="http://schemas.openxmlformats.org/drawingml/2006/spreadsheetDrawing">
      <xdr:col>24</xdr:col>
      <xdr:colOff>152400</xdr:colOff>
      <xdr:row>90</xdr:row>
      <xdr:rowOff>158750</xdr:rowOff>
    </xdr:to>
    <xdr:cxnSp macro="">
      <xdr:nvCxnSpPr>
        <xdr:cNvPr id="229" name="直線コネクタ 228"/>
        <xdr:cNvCxnSpPr/>
      </xdr:nvCxnSpPr>
      <xdr:spPr>
        <a:xfrm>
          <a:off x="4546600" y="1558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60960</xdr:rowOff>
    </xdr:from>
    <xdr:to xmlns:xdr="http://schemas.openxmlformats.org/drawingml/2006/spreadsheetDrawing">
      <xdr:col>24</xdr:col>
      <xdr:colOff>63500</xdr:colOff>
      <xdr:row>96</xdr:row>
      <xdr:rowOff>132715</xdr:rowOff>
    </xdr:to>
    <xdr:cxnSp macro="">
      <xdr:nvCxnSpPr>
        <xdr:cNvPr id="230" name="直線コネクタ 229"/>
        <xdr:cNvCxnSpPr/>
      </xdr:nvCxnSpPr>
      <xdr:spPr>
        <a:xfrm flipV="1">
          <a:off x="3797300" y="1652016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50165</xdr:rowOff>
    </xdr:from>
    <xdr:ext cx="534670" cy="259080"/>
    <xdr:sp macro="" textlink="">
      <xdr:nvSpPr>
        <xdr:cNvPr id="231" name="扶助費平均値テキスト"/>
        <xdr:cNvSpPr txBox="1"/>
      </xdr:nvSpPr>
      <xdr:spPr>
        <a:xfrm>
          <a:off x="4686300" y="16166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27305</xdr:rowOff>
    </xdr:from>
    <xdr:to xmlns:xdr="http://schemas.openxmlformats.org/drawingml/2006/spreadsheetDrawing">
      <xdr:col>24</xdr:col>
      <xdr:colOff>114300</xdr:colOff>
      <xdr:row>95</xdr:row>
      <xdr:rowOff>128905</xdr:rowOff>
    </xdr:to>
    <xdr:sp macro="" textlink="">
      <xdr:nvSpPr>
        <xdr:cNvPr id="232" name="フローチャート: 判断 231"/>
        <xdr:cNvSpPr/>
      </xdr:nvSpPr>
      <xdr:spPr>
        <a:xfrm>
          <a:off x="458470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24130</xdr:rowOff>
    </xdr:from>
    <xdr:to xmlns:xdr="http://schemas.openxmlformats.org/drawingml/2006/spreadsheetDrawing">
      <xdr:col>19</xdr:col>
      <xdr:colOff>177800</xdr:colOff>
      <xdr:row>96</xdr:row>
      <xdr:rowOff>132715</xdr:rowOff>
    </xdr:to>
    <xdr:cxnSp macro="">
      <xdr:nvCxnSpPr>
        <xdr:cNvPr id="233" name="直線コネクタ 232"/>
        <xdr:cNvCxnSpPr/>
      </xdr:nvCxnSpPr>
      <xdr:spPr>
        <a:xfrm>
          <a:off x="2908300" y="1648333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121285</xdr:rowOff>
    </xdr:from>
    <xdr:to xmlns:xdr="http://schemas.openxmlformats.org/drawingml/2006/spreadsheetDrawing">
      <xdr:col>20</xdr:col>
      <xdr:colOff>38100</xdr:colOff>
      <xdr:row>96</xdr:row>
      <xdr:rowOff>52070</xdr:rowOff>
    </xdr:to>
    <xdr:sp macro="" textlink="">
      <xdr:nvSpPr>
        <xdr:cNvPr id="234" name="フローチャート: 判断 233"/>
        <xdr:cNvSpPr/>
      </xdr:nvSpPr>
      <xdr:spPr>
        <a:xfrm>
          <a:off x="37465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67945</xdr:rowOff>
    </xdr:from>
    <xdr:ext cx="529590" cy="258445"/>
    <xdr:sp macro="" textlink="">
      <xdr:nvSpPr>
        <xdr:cNvPr id="235" name="テキスト ボックス 234"/>
        <xdr:cNvSpPr txBox="1"/>
      </xdr:nvSpPr>
      <xdr:spPr>
        <a:xfrm>
          <a:off x="3529965" y="161842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24130</xdr:rowOff>
    </xdr:from>
    <xdr:to xmlns:xdr="http://schemas.openxmlformats.org/drawingml/2006/spreadsheetDrawing">
      <xdr:col>15</xdr:col>
      <xdr:colOff>50800</xdr:colOff>
      <xdr:row>97</xdr:row>
      <xdr:rowOff>55245</xdr:rowOff>
    </xdr:to>
    <xdr:cxnSp macro="">
      <xdr:nvCxnSpPr>
        <xdr:cNvPr id="236" name="直線コネクタ 235"/>
        <xdr:cNvCxnSpPr/>
      </xdr:nvCxnSpPr>
      <xdr:spPr>
        <a:xfrm flipV="1">
          <a:off x="2019300" y="1648333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19050</xdr:rowOff>
    </xdr:from>
    <xdr:to xmlns:xdr="http://schemas.openxmlformats.org/drawingml/2006/spreadsheetDrawing">
      <xdr:col>15</xdr:col>
      <xdr:colOff>101600</xdr:colOff>
      <xdr:row>95</xdr:row>
      <xdr:rowOff>120650</xdr:rowOff>
    </xdr:to>
    <xdr:sp macro="" textlink="">
      <xdr:nvSpPr>
        <xdr:cNvPr id="237" name="フローチャート: 判断 236"/>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137160</xdr:rowOff>
    </xdr:from>
    <xdr:ext cx="529590" cy="259080"/>
    <xdr:sp macro="" textlink="">
      <xdr:nvSpPr>
        <xdr:cNvPr id="238" name="テキスト ボックス 237"/>
        <xdr:cNvSpPr txBox="1"/>
      </xdr:nvSpPr>
      <xdr:spPr>
        <a:xfrm>
          <a:off x="2640965" y="16082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55245</xdr:rowOff>
    </xdr:from>
    <xdr:to xmlns:xdr="http://schemas.openxmlformats.org/drawingml/2006/spreadsheetDrawing">
      <xdr:col>10</xdr:col>
      <xdr:colOff>114300</xdr:colOff>
      <xdr:row>97</xdr:row>
      <xdr:rowOff>76200</xdr:rowOff>
    </xdr:to>
    <xdr:cxnSp macro="">
      <xdr:nvCxnSpPr>
        <xdr:cNvPr id="239" name="直線コネクタ 238"/>
        <xdr:cNvCxnSpPr/>
      </xdr:nvCxnSpPr>
      <xdr:spPr>
        <a:xfrm flipV="1">
          <a:off x="1130300" y="166858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41275</xdr:rowOff>
    </xdr:from>
    <xdr:to xmlns:xdr="http://schemas.openxmlformats.org/drawingml/2006/spreadsheetDrawing">
      <xdr:col>10</xdr:col>
      <xdr:colOff>165100</xdr:colOff>
      <xdr:row>97</xdr:row>
      <xdr:rowOff>143510</xdr:rowOff>
    </xdr:to>
    <xdr:sp macro="" textlink="">
      <xdr:nvSpPr>
        <xdr:cNvPr id="240" name="フローチャート: 判断 239"/>
        <xdr:cNvSpPr/>
      </xdr:nvSpPr>
      <xdr:spPr>
        <a:xfrm>
          <a:off x="1968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133985</xdr:rowOff>
    </xdr:from>
    <xdr:ext cx="529590" cy="254000"/>
    <xdr:sp macro="" textlink="">
      <xdr:nvSpPr>
        <xdr:cNvPr id="241" name="テキスト ボックス 240"/>
        <xdr:cNvSpPr txBox="1"/>
      </xdr:nvSpPr>
      <xdr:spPr>
        <a:xfrm>
          <a:off x="1751965" y="16764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47625</xdr:rowOff>
    </xdr:from>
    <xdr:to xmlns:xdr="http://schemas.openxmlformats.org/drawingml/2006/spreadsheetDrawing">
      <xdr:col>6</xdr:col>
      <xdr:colOff>38100</xdr:colOff>
      <xdr:row>97</xdr:row>
      <xdr:rowOff>149225</xdr:rowOff>
    </xdr:to>
    <xdr:sp macro="" textlink="">
      <xdr:nvSpPr>
        <xdr:cNvPr id="242" name="フローチャート: 判断 241"/>
        <xdr:cNvSpPr/>
      </xdr:nvSpPr>
      <xdr:spPr>
        <a:xfrm>
          <a:off x="1079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140335</xdr:rowOff>
    </xdr:from>
    <xdr:ext cx="529590" cy="259080"/>
    <xdr:sp macro="" textlink="">
      <xdr:nvSpPr>
        <xdr:cNvPr id="243" name="テキスト ボックス 242"/>
        <xdr:cNvSpPr txBox="1"/>
      </xdr:nvSpPr>
      <xdr:spPr>
        <a:xfrm>
          <a:off x="862965" y="16770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10160</xdr:rowOff>
    </xdr:from>
    <xdr:to xmlns:xdr="http://schemas.openxmlformats.org/drawingml/2006/spreadsheetDrawing">
      <xdr:col>24</xdr:col>
      <xdr:colOff>114300</xdr:colOff>
      <xdr:row>96</xdr:row>
      <xdr:rowOff>111760</xdr:rowOff>
    </xdr:to>
    <xdr:sp macro="" textlink="">
      <xdr:nvSpPr>
        <xdr:cNvPr id="249" name="楕円 248"/>
        <xdr:cNvSpPr/>
      </xdr:nvSpPr>
      <xdr:spPr>
        <a:xfrm>
          <a:off x="45847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160020</xdr:rowOff>
    </xdr:from>
    <xdr:ext cx="534670" cy="259080"/>
    <xdr:sp macro="" textlink="">
      <xdr:nvSpPr>
        <xdr:cNvPr id="250" name="扶助費該当値テキスト"/>
        <xdr:cNvSpPr txBox="1"/>
      </xdr:nvSpPr>
      <xdr:spPr>
        <a:xfrm>
          <a:off x="4686300" y="16447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81915</xdr:rowOff>
    </xdr:from>
    <xdr:to xmlns:xdr="http://schemas.openxmlformats.org/drawingml/2006/spreadsheetDrawing">
      <xdr:col>20</xdr:col>
      <xdr:colOff>38100</xdr:colOff>
      <xdr:row>97</xdr:row>
      <xdr:rowOff>12065</xdr:rowOff>
    </xdr:to>
    <xdr:sp macro="" textlink="">
      <xdr:nvSpPr>
        <xdr:cNvPr id="251" name="楕円 250"/>
        <xdr:cNvSpPr/>
      </xdr:nvSpPr>
      <xdr:spPr>
        <a:xfrm>
          <a:off x="3746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3175</xdr:rowOff>
    </xdr:from>
    <xdr:ext cx="529590" cy="259080"/>
    <xdr:sp macro="" textlink="">
      <xdr:nvSpPr>
        <xdr:cNvPr id="252" name="テキスト ボックス 251"/>
        <xdr:cNvSpPr txBox="1"/>
      </xdr:nvSpPr>
      <xdr:spPr>
        <a:xfrm>
          <a:off x="3529965" y="16633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144780</xdr:rowOff>
    </xdr:from>
    <xdr:to xmlns:xdr="http://schemas.openxmlformats.org/drawingml/2006/spreadsheetDrawing">
      <xdr:col>15</xdr:col>
      <xdr:colOff>101600</xdr:colOff>
      <xdr:row>96</xdr:row>
      <xdr:rowOff>74930</xdr:rowOff>
    </xdr:to>
    <xdr:sp macro="" textlink="">
      <xdr:nvSpPr>
        <xdr:cNvPr id="253" name="楕円 252"/>
        <xdr:cNvSpPr/>
      </xdr:nvSpPr>
      <xdr:spPr>
        <a:xfrm>
          <a:off x="28575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66040</xdr:rowOff>
    </xdr:from>
    <xdr:ext cx="529590" cy="254000"/>
    <xdr:sp macro="" textlink="">
      <xdr:nvSpPr>
        <xdr:cNvPr id="254" name="テキスト ボックス 253"/>
        <xdr:cNvSpPr txBox="1"/>
      </xdr:nvSpPr>
      <xdr:spPr>
        <a:xfrm>
          <a:off x="2640965" y="16525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4445</xdr:rowOff>
    </xdr:from>
    <xdr:to xmlns:xdr="http://schemas.openxmlformats.org/drawingml/2006/spreadsheetDrawing">
      <xdr:col>10</xdr:col>
      <xdr:colOff>165100</xdr:colOff>
      <xdr:row>97</xdr:row>
      <xdr:rowOff>106045</xdr:rowOff>
    </xdr:to>
    <xdr:sp macro="" textlink="">
      <xdr:nvSpPr>
        <xdr:cNvPr id="255" name="楕円 254"/>
        <xdr:cNvSpPr/>
      </xdr:nvSpPr>
      <xdr:spPr>
        <a:xfrm>
          <a:off x="1968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122555</xdr:rowOff>
    </xdr:from>
    <xdr:ext cx="529590" cy="254000"/>
    <xdr:sp macro="" textlink="">
      <xdr:nvSpPr>
        <xdr:cNvPr id="256" name="テキスト ボックス 255"/>
        <xdr:cNvSpPr txBox="1"/>
      </xdr:nvSpPr>
      <xdr:spPr>
        <a:xfrm>
          <a:off x="1751965" y="16410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25400</xdr:rowOff>
    </xdr:from>
    <xdr:to xmlns:xdr="http://schemas.openxmlformats.org/drawingml/2006/spreadsheetDrawing">
      <xdr:col>6</xdr:col>
      <xdr:colOff>38100</xdr:colOff>
      <xdr:row>97</xdr:row>
      <xdr:rowOff>127000</xdr:rowOff>
    </xdr:to>
    <xdr:sp macro="" textlink="">
      <xdr:nvSpPr>
        <xdr:cNvPr id="257" name="楕円 256"/>
        <xdr:cNvSpPr/>
      </xdr:nvSpPr>
      <xdr:spPr>
        <a:xfrm>
          <a:off x="1079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143510</xdr:rowOff>
    </xdr:from>
    <xdr:ext cx="529590" cy="254000"/>
    <xdr:sp macro="" textlink="">
      <xdr:nvSpPr>
        <xdr:cNvPr id="258" name="テキスト ボックス 257"/>
        <xdr:cNvSpPr txBox="1"/>
      </xdr:nvSpPr>
      <xdr:spPr>
        <a:xfrm>
          <a:off x="862965" y="16431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7" name="テキスト ボックス 266"/>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70" name="テキスト ボックス 269"/>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0550" cy="254000"/>
    <xdr:sp macro="" textlink="">
      <xdr:nvSpPr>
        <xdr:cNvPr id="272" name="テキスト ボックス 271"/>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0550" cy="254000"/>
    <xdr:sp macro="" textlink="">
      <xdr:nvSpPr>
        <xdr:cNvPr id="274" name="テキスト ボックス 273"/>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0550" cy="254000"/>
    <xdr:sp macro="" textlink="">
      <xdr:nvSpPr>
        <xdr:cNvPr id="276" name="テキスト ボックス 275"/>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78" name="テキスト ボックス 277"/>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18415</xdr:rowOff>
    </xdr:from>
    <xdr:to xmlns:xdr="http://schemas.openxmlformats.org/drawingml/2006/spreadsheetDrawing">
      <xdr:col>54</xdr:col>
      <xdr:colOff>189865</xdr:colOff>
      <xdr:row>37</xdr:row>
      <xdr:rowOff>129540</xdr:rowOff>
    </xdr:to>
    <xdr:cxnSp macro="">
      <xdr:nvCxnSpPr>
        <xdr:cNvPr id="280" name="直線コネクタ 279"/>
        <xdr:cNvCxnSpPr/>
      </xdr:nvCxnSpPr>
      <xdr:spPr>
        <a:xfrm flipV="1">
          <a:off x="10475595" y="5504815"/>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133350</xdr:rowOff>
    </xdr:from>
    <xdr:ext cx="534670" cy="254000"/>
    <xdr:sp macro="" textlink="">
      <xdr:nvSpPr>
        <xdr:cNvPr id="281" name="補助費等最小値テキスト"/>
        <xdr:cNvSpPr txBox="1"/>
      </xdr:nvSpPr>
      <xdr:spPr>
        <a:xfrm>
          <a:off x="10528300" y="64770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129540</xdr:rowOff>
    </xdr:from>
    <xdr:to xmlns:xdr="http://schemas.openxmlformats.org/drawingml/2006/spreadsheetDrawing">
      <xdr:col>55</xdr:col>
      <xdr:colOff>88900</xdr:colOff>
      <xdr:row>37</xdr:row>
      <xdr:rowOff>129540</xdr:rowOff>
    </xdr:to>
    <xdr:cxnSp macro="">
      <xdr:nvCxnSpPr>
        <xdr:cNvPr id="282" name="直線コネクタ 281"/>
        <xdr:cNvCxnSpPr/>
      </xdr:nvCxnSpPr>
      <xdr:spPr>
        <a:xfrm>
          <a:off x="10388600" y="647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136525</xdr:rowOff>
    </xdr:from>
    <xdr:ext cx="598805" cy="258445"/>
    <xdr:sp macro="" textlink="">
      <xdr:nvSpPr>
        <xdr:cNvPr id="283" name="補助費等最大値テキスト"/>
        <xdr:cNvSpPr txBox="1"/>
      </xdr:nvSpPr>
      <xdr:spPr>
        <a:xfrm>
          <a:off x="10528300" y="5280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18415</xdr:rowOff>
    </xdr:from>
    <xdr:to xmlns:xdr="http://schemas.openxmlformats.org/drawingml/2006/spreadsheetDrawing">
      <xdr:col>55</xdr:col>
      <xdr:colOff>88900</xdr:colOff>
      <xdr:row>32</xdr:row>
      <xdr:rowOff>18415</xdr:rowOff>
    </xdr:to>
    <xdr:cxnSp macro="">
      <xdr:nvCxnSpPr>
        <xdr:cNvPr id="284" name="直線コネクタ 283"/>
        <xdr:cNvCxnSpPr/>
      </xdr:nvCxnSpPr>
      <xdr:spPr>
        <a:xfrm>
          <a:off x="10388600" y="550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159385</xdr:rowOff>
    </xdr:from>
    <xdr:to xmlns:xdr="http://schemas.openxmlformats.org/drawingml/2006/spreadsheetDrawing">
      <xdr:col>55</xdr:col>
      <xdr:colOff>0</xdr:colOff>
      <xdr:row>36</xdr:row>
      <xdr:rowOff>48260</xdr:rowOff>
    </xdr:to>
    <xdr:cxnSp macro="">
      <xdr:nvCxnSpPr>
        <xdr:cNvPr id="285" name="直線コネクタ 284"/>
        <xdr:cNvCxnSpPr/>
      </xdr:nvCxnSpPr>
      <xdr:spPr>
        <a:xfrm>
          <a:off x="9639300" y="616013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10795</xdr:rowOff>
    </xdr:from>
    <xdr:ext cx="534670" cy="258445"/>
    <xdr:sp macro="" textlink="">
      <xdr:nvSpPr>
        <xdr:cNvPr id="286" name="補助費等平均値テキスト"/>
        <xdr:cNvSpPr txBox="1"/>
      </xdr:nvSpPr>
      <xdr:spPr>
        <a:xfrm>
          <a:off x="10528300" y="6011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159385</xdr:rowOff>
    </xdr:from>
    <xdr:to xmlns:xdr="http://schemas.openxmlformats.org/drawingml/2006/spreadsheetDrawing">
      <xdr:col>55</xdr:col>
      <xdr:colOff>50800</xdr:colOff>
      <xdr:row>36</xdr:row>
      <xdr:rowOff>89535</xdr:rowOff>
    </xdr:to>
    <xdr:sp macro="" textlink="">
      <xdr:nvSpPr>
        <xdr:cNvPr id="287" name="フローチャート: 判断 286"/>
        <xdr:cNvSpPr/>
      </xdr:nvSpPr>
      <xdr:spPr>
        <a:xfrm>
          <a:off x="104267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159385</xdr:rowOff>
    </xdr:from>
    <xdr:to xmlns:xdr="http://schemas.openxmlformats.org/drawingml/2006/spreadsheetDrawing">
      <xdr:col>50</xdr:col>
      <xdr:colOff>114300</xdr:colOff>
      <xdr:row>36</xdr:row>
      <xdr:rowOff>149225</xdr:rowOff>
    </xdr:to>
    <xdr:cxnSp macro="">
      <xdr:nvCxnSpPr>
        <xdr:cNvPr id="288" name="直線コネクタ 287"/>
        <xdr:cNvCxnSpPr/>
      </xdr:nvCxnSpPr>
      <xdr:spPr>
        <a:xfrm flipV="1">
          <a:off x="8750300" y="616013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161290</xdr:rowOff>
    </xdr:from>
    <xdr:to xmlns:xdr="http://schemas.openxmlformats.org/drawingml/2006/spreadsheetDrawing">
      <xdr:col>50</xdr:col>
      <xdr:colOff>165100</xdr:colOff>
      <xdr:row>36</xdr:row>
      <xdr:rowOff>91440</xdr:rowOff>
    </xdr:to>
    <xdr:sp macro="" textlink="">
      <xdr:nvSpPr>
        <xdr:cNvPr id="289" name="フローチャート: 判断 288"/>
        <xdr:cNvSpPr/>
      </xdr:nvSpPr>
      <xdr:spPr>
        <a:xfrm>
          <a:off x="958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82550</xdr:rowOff>
    </xdr:from>
    <xdr:ext cx="529590" cy="259080"/>
    <xdr:sp macro="" textlink="">
      <xdr:nvSpPr>
        <xdr:cNvPr id="290" name="テキスト ボックス 289"/>
        <xdr:cNvSpPr txBox="1"/>
      </xdr:nvSpPr>
      <xdr:spPr>
        <a:xfrm>
          <a:off x="9371965" y="6254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24130</xdr:rowOff>
    </xdr:from>
    <xdr:to xmlns:xdr="http://schemas.openxmlformats.org/drawingml/2006/spreadsheetDrawing">
      <xdr:col>45</xdr:col>
      <xdr:colOff>177800</xdr:colOff>
      <xdr:row>36</xdr:row>
      <xdr:rowOff>149225</xdr:rowOff>
    </xdr:to>
    <xdr:cxnSp macro="">
      <xdr:nvCxnSpPr>
        <xdr:cNvPr id="291" name="直線コネクタ 290"/>
        <xdr:cNvCxnSpPr/>
      </xdr:nvCxnSpPr>
      <xdr:spPr>
        <a:xfrm>
          <a:off x="7861300" y="585343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34290</xdr:rowOff>
    </xdr:from>
    <xdr:to xmlns:xdr="http://schemas.openxmlformats.org/drawingml/2006/spreadsheetDrawing">
      <xdr:col>46</xdr:col>
      <xdr:colOff>38100</xdr:colOff>
      <xdr:row>36</xdr:row>
      <xdr:rowOff>135890</xdr:rowOff>
    </xdr:to>
    <xdr:sp macro="" textlink="">
      <xdr:nvSpPr>
        <xdr:cNvPr id="292" name="フローチャート: 判断 291"/>
        <xdr:cNvSpPr/>
      </xdr:nvSpPr>
      <xdr:spPr>
        <a:xfrm>
          <a:off x="8699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152400</xdr:rowOff>
    </xdr:from>
    <xdr:ext cx="529590" cy="259080"/>
    <xdr:sp macro="" textlink="">
      <xdr:nvSpPr>
        <xdr:cNvPr id="293" name="テキスト ボックス 292"/>
        <xdr:cNvSpPr txBox="1"/>
      </xdr:nvSpPr>
      <xdr:spPr>
        <a:xfrm>
          <a:off x="8482965" y="5981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24130</xdr:rowOff>
    </xdr:from>
    <xdr:to xmlns:xdr="http://schemas.openxmlformats.org/drawingml/2006/spreadsheetDrawing">
      <xdr:col>41</xdr:col>
      <xdr:colOff>50800</xdr:colOff>
      <xdr:row>37</xdr:row>
      <xdr:rowOff>41910</xdr:rowOff>
    </xdr:to>
    <xdr:cxnSp macro="">
      <xdr:nvCxnSpPr>
        <xdr:cNvPr id="294" name="直線コネクタ 293"/>
        <xdr:cNvCxnSpPr/>
      </xdr:nvCxnSpPr>
      <xdr:spPr>
        <a:xfrm flipV="1">
          <a:off x="6972300" y="5853430"/>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46990</xdr:rowOff>
    </xdr:from>
    <xdr:to xmlns:xdr="http://schemas.openxmlformats.org/drawingml/2006/spreadsheetDrawing">
      <xdr:col>41</xdr:col>
      <xdr:colOff>101600</xdr:colOff>
      <xdr:row>33</xdr:row>
      <xdr:rowOff>148590</xdr:rowOff>
    </xdr:to>
    <xdr:sp macro="" textlink="">
      <xdr:nvSpPr>
        <xdr:cNvPr id="295" name="フローチャート: 判断 294"/>
        <xdr:cNvSpPr/>
      </xdr:nvSpPr>
      <xdr:spPr>
        <a:xfrm>
          <a:off x="7810500" y="57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165100</xdr:rowOff>
    </xdr:from>
    <xdr:ext cx="593725" cy="259080"/>
    <xdr:sp macro="" textlink="">
      <xdr:nvSpPr>
        <xdr:cNvPr id="296" name="テキスト ボックス 295"/>
        <xdr:cNvSpPr txBox="1"/>
      </xdr:nvSpPr>
      <xdr:spPr>
        <a:xfrm>
          <a:off x="7561580" y="54800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24130</xdr:rowOff>
    </xdr:from>
    <xdr:to xmlns:xdr="http://schemas.openxmlformats.org/drawingml/2006/spreadsheetDrawing">
      <xdr:col>36</xdr:col>
      <xdr:colOff>165100</xdr:colOff>
      <xdr:row>36</xdr:row>
      <xdr:rowOff>125730</xdr:rowOff>
    </xdr:to>
    <xdr:sp macro="" textlink="">
      <xdr:nvSpPr>
        <xdr:cNvPr id="297" name="フローチャート: 判断 296"/>
        <xdr:cNvSpPr/>
      </xdr:nvSpPr>
      <xdr:spPr>
        <a:xfrm>
          <a:off x="6921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142240</xdr:rowOff>
    </xdr:from>
    <xdr:ext cx="529590" cy="259080"/>
    <xdr:sp macro="" textlink="">
      <xdr:nvSpPr>
        <xdr:cNvPr id="298" name="テキスト ボックス 297"/>
        <xdr:cNvSpPr txBox="1"/>
      </xdr:nvSpPr>
      <xdr:spPr>
        <a:xfrm>
          <a:off x="6704965" y="5971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168910</xdr:rowOff>
    </xdr:from>
    <xdr:to xmlns:xdr="http://schemas.openxmlformats.org/drawingml/2006/spreadsheetDrawing">
      <xdr:col>55</xdr:col>
      <xdr:colOff>50800</xdr:colOff>
      <xdr:row>36</xdr:row>
      <xdr:rowOff>99060</xdr:rowOff>
    </xdr:to>
    <xdr:sp macro="" textlink="">
      <xdr:nvSpPr>
        <xdr:cNvPr id="304" name="楕円 303"/>
        <xdr:cNvSpPr/>
      </xdr:nvSpPr>
      <xdr:spPr>
        <a:xfrm>
          <a:off x="10426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147320</xdr:rowOff>
    </xdr:from>
    <xdr:ext cx="534670" cy="259080"/>
    <xdr:sp macro="" textlink="">
      <xdr:nvSpPr>
        <xdr:cNvPr id="305" name="補助費等該当値テキスト"/>
        <xdr:cNvSpPr txBox="1"/>
      </xdr:nvSpPr>
      <xdr:spPr>
        <a:xfrm>
          <a:off x="10528300" y="6148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109220</xdr:rowOff>
    </xdr:from>
    <xdr:to xmlns:xdr="http://schemas.openxmlformats.org/drawingml/2006/spreadsheetDrawing">
      <xdr:col>50</xdr:col>
      <xdr:colOff>165100</xdr:colOff>
      <xdr:row>36</xdr:row>
      <xdr:rowOff>38735</xdr:rowOff>
    </xdr:to>
    <xdr:sp macro="" textlink="">
      <xdr:nvSpPr>
        <xdr:cNvPr id="306" name="楕円 305"/>
        <xdr:cNvSpPr/>
      </xdr:nvSpPr>
      <xdr:spPr>
        <a:xfrm>
          <a:off x="9588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55245</xdr:rowOff>
    </xdr:from>
    <xdr:ext cx="593725" cy="254000"/>
    <xdr:sp macro="" textlink="">
      <xdr:nvSpPr>
        <xdr:cNvPr id="307" name="テキスト ボックス 306"/>
        <xdr:cNvSpPr txBox="1"/>
      </xdr:nvSpPr>
      <xdr:spPr>
        <a:xfrm>
          <a:off x="9339580" y="58845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98425</xdr:rowOff>
    </xdr:from>
    <xdr:to xmlns:xdr="http://schemas.openxmlformats.org/drawingml/2006/spreadsheetDrawing">
      <xdr:col>46</xdr:col>
      <xdr:colOff>38100</xdr:colOff>
      <xdr:row>37</xdr:row>
      <xdr:rowOff>29210</xdr:rowOff>
    </xdr:to>
    <xdr:sp macro="" textlink="">
      <xdr:nvSpPr>
        <xdr:cNvPr id="308" name="楕円 307"/>
        <xdr:cNvSpPr/>
      </xdr:nvSpPr>
      <xdr:spPr>
        <a:xfrm>
          <a:off x="8699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19685</xdr:rowOff>
    </xdr:from>
    <xdr:ext cx="529590" cy="254000"/>
    <xdr:sp macro="" textlink="">
      <xdr:nvSpPr>
        <xdr:cNvPr id="309" name="テキスト ボックス 308"/>
        <xdr:cNvSpPr txBox="1"/>
      </xdr:nvSpPr>
      <xdr:spPr>
        <a:xfrm>
          <a:off x="8482965" y="6363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144780</xdr:rowOff>
    </xdr:from>
    <xdr:to xmlns:xdr="http://schemas.openxmlformats.org/drawingml/2006/spreadsheetDrawing">
      <xdr:col>41</xdr:col>
      <xdr:colOff>101600</xdr:colOff>
      <xdr:row>34</xdr:row>
      <xdr:rowOff>74930</xdr:rowOff>
    </xdr:to>
    <xdr:sp macro="" textlink="">
      <xdr:nvSpPr>
        <xdr:cNvPr id="310" name="楕円 309"/>
        <xdr:cNvSpPr/>
      </xdr:nvSpPr>
      <xdr:spPr>
        <a:xfrm>
          <a:off x="7810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66040</xdr:rowOff>
    </xdr:from>
    <xdr:ext cx="593725" cy="254000"/>
    <xdr:sp macro="" textlink="">
      <xdr:nvSpPr>
        <xdr:cNvPr id="311" name="テキスト ボックス 310"/>
        <xdr:cNvSpPr txBox="1"/>
      </xdr:nvSpPr>
      <xdr:spPr>
        <a:xfrm>
          <a:off x="7561580" y="58953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162560</xdr:rowOff>
    </xdr:from>
    <xdr:to xmlns:xdr="http://schemas.openxmlformats.org/drawingml/2006/spreadsheetDrawing">
      <xdr:col>36</xdr:col>
      <xdr:colOff>165100</xdr:colOff>
      <xdr:row>37</xdr:row>
      <xdr:rowOff>92710</xdr:rowOff>
    </xdr:to>
    <xdr:sp macro="" textlink="">
      <xdr:nvSpPr>
        <xdr:cNvPr id="312" name="楕円 311"/>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83820</xdr:rowOff>
    </xdr:from>
    <xdr:ext cx="529590" cy="259080"/>
    <xdr:sp macro="" textlink="">
      <xdr:nvSpPr>
        <xdr:cNvPr id="313" name="テキスト ボックス 312"/>
        <xdr:cNvSpPr txBox="1"/>
      </xdr:nvSpPr>
      <xdr:spPr>
        <a:xfrm>
          <a:off x="6704965" y="6427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2" name="テキスト ボックス 32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4" name="直線コネクタ 32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25" name="テキスト ボックス 324"/>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6" name="直線コネクタ 32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0550" cy="254000"/>
    <xdr:sp macro="" textlink="">
      <xdr:nvSpPr>
        <xdr:cNvPr id="327" name="テキスト ボックス 326"/>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8" name="直線コネクタ 32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0550" cy="254000"/>
    <xdr:sp macro="" textlink="">
      <xdr:nvSpPr>
        <xdr:cNvPr id="329" name="テキスト ボックス 328"/>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0" name="直線コネクタ 32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0550" cy="254000"/>
    <xdr:sp macro="" textlink="">
      <xdr:nvSpPr>
        <xdr:cNvPr id="331" name="テキスト ボックス 330"/>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2" name="直線コネクタ 33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3" name="テキスト ボックス 332"/>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53</xdr:row>
      <xdr:rowOff>111125</xdr:rowOff>
    </xdr:from>
    <xdr:to xmlns:xdr="http://schemas.openxmlformats.org/drawingml/2006/spreadsheetDrawing">
      <xdr:col>54</xdr:col>
      <xdr:colOff>189865</xdr:colOff>
      <xdr:row>58</xdr:row>
      <xdr:rowOff>64135</xdr:rowOff>
    </xdr:to>
    <xdr:cxnSp macro="">
      <xdr:nvCxnSpPr>
        <xdr:cNvPr id="335" name="直線コネクタ 334"/>
        <xdr:cNvCxnSpPr/>
      </xdr:nvCxnSpPr>
      <xdr:spPr>
        <a:xfrm flipV="1">
          <a:off x="10475595" y="9197975"/>
          <a:ext cx="1270" cy="810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67945</xdr:rowOff>
    </xdr:from>
    <xdr:ext cx="534670" cy="258445"/>
    <xdr:sp macro="" textlink="">
      <xdr:nvSpPr>
        <xdr:cNvPr id="336" name="普通建設事業費最小値テキスト"/>
        <xdr:cNvSpPr txBox="1"/>
      </xdr:nvSpPr>
      <xdr:spPr>
        <a:xfrm>
          <a:off x="10528300" y="10012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64135</xdr:rowOff>
    </xdr:from>
    <xdr:to xmlns:xdr="http://schemas.openxmlformats.org/drawingml/2006/spreadsheetDrawing">
      <xdr:col>55</xdr:col>
      <xdr:colOff>88900</xdr:colOff>
      <xdr:row>58</xdr:row>
      <xdr:rowOff>64135</xdr:rowOff>
    </xdr:to>
    <xdr:cxnSp macro="">
      <xdr:nvCxnSpPr>
        <xdr:cNvPr id="337" name="直線コネクタ 336"/>
        <xdr:cNvCxnSpPr/>
      </xdr:nvCxnSpPr>
      <xdr:spPr>
        <a:xfrm>
          <a:off x="10388600" y="10008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52</xdr:row>
      <xdr:rowOff>57785</xdr:rowOff>
    </xdr:from>
    <xdr:ext cx="598805" cy="259080"/>
    <xdr:sp macro="" textlink="">
      <xdr:nvSpPr>
        <xdr:cNvPr id="338" name="普通建設事業費最大値テキスト"/>
        <xdr:cNvSpPr txBox="1"/>
      </xdr:nvSpPr>
      <xdr:spPr>
        <a:xfrm>
          <a:off x="10528300" y="8973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53</xdr:row>
      <xdr:rowOff>111125</xdr:rowOff>
    </xdr:from>
    <xdr:to xmlns:xdr="http://schemas.openxmlformats.org/drawingml/2006/spreadsheetDrawing">
      <xdr:col>55</xdr:col>
      <xdr:colOff>88900</xdr:colOff>
      <xdr:row>53</xdr:row>
      <xdr:rowOff>111125</xdr:rowOff>
    </xdr:to>
    <xdr:cxnSp macro="">
      <xdr:nvCxnSpPr>
        <xdr:cNvPr id="339" name="直線コネクタ 338"/>
        <xdr:cNvCxnSpPr/>
      </xdr:nvCxnSpPr>
      <xdr:spPr>
        <a:xfrm>
          <a:off x="10388600" y="919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112395</xdr:rowOff>
    </xdr:from>
    <xdr:to xmlns:xdr="http://schemas.openxmlformats.org/drawingml/2006/spreadsheetDrawing">
      <xdr:col>55</xdr:col>
      <xdr:colOff>0</xdr:colOff>
      <xdr:row>56</xdr:row>
      <xdr:rowOff>146050</xdr:rowOff>
    </xdr:to>
    <xdr:cxnSp macro="">
      <xdr:nvCxnSpPr>
        <xdr:cNvPr id="340" name="直線コネクタ 339"/>
        <xdr:cNvCxnSpPr/>
      </xdr:nvCxnSpPr>
      <xdr:spPr>
        <a:xfrm>
          <a:off x="9639300" y="97135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100330</xdr:rowOff>
    </xdr:from>
    <xdr:ext cx="534670" cy="254000"/>
    <xdr:sp macro="" textlink="">
      <xdr:nvSpPr>
        <xdr:cNvPr id="341" name="普通建設事業費平均値テキスト"/>
        <xdr:cNvSpPr txBox="1"/>
      </xdr:nvSpPr>
      <xdr:spPr>
        <a:xfrm>
          <a:off x="10528300" y="970153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121920</xdr:rowOff>
    </xdr:from>
    <xdr:to xmlns:xdr="http://schemas.openxmlformats.org/drawingml/2006/spreadsheetDrawing">
      <xdr:col>55</xdr:col>
      <xdr:colOff>50800</xdr:colOff>
      <xdr:row>57</xdr:row>
      <xdr:rowOff>52070</xdr:rowOff>
    </xdr:to>
    <xdr:sp macro="" textlink="">
      <xdr:nvSpPr>
        <xdr:cNvPr id="342" name="フローチャート: 判断 341"/>
        <xdr:cNvSpPr/>
      </xdr:nvSpPr>
      <xdr:spPr>
        <a:xfrm>
          <a:off x="104267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153035</xdr:rowOff>
    </xdr:from>
    <xdr:to xmlns:xdr="http://schemas.openxmlformats.org/drawingml/2006/spreadsheetDrawing">
      <xdr:col>50</xdr:col>
      <xdr:colOff>114300</xdr:colOff>
      <xdr:row>56</xdr:row>
      <xdr:rowOff>112395</xdr:rowOff>
    </xdr:to>
    <xdr:cxnSp macro="">
      <xdr:nvCxnSpPr>
        <xdr:cNvPr id="343" name="直線コネクタ 342"/>
        <xdr:cNvCxnSpPr/>
      </xdr:nvCxnSpPr>
      <xdr:spPr>
        <a:xfrm>
          <a:off x="8750300" y="958278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127635</xdr:rowOff>
    </xdr:from>
    <xdr:to xmlns:xdr="http://schemas.openxmlformats.org/drawingml/2006/spreadsheetDrawing">
      <xdr:col>50</xdr:col>
      <xdr:colOff>165100</xdr:colOff>
      <xdr:row>57</xdr:row>
      <xdr:rowOff>57785</xdr:rowOff>
    </xdr:to>
    <xdr:sp macro="" textlink="">
      <xdr:nvSpPr>
        <xdr:cNvPr id="344" name="フローチャート: 判断 343"/>
        <xdr:cNvSpPr/>
      </xdr:nvSpPr>
      <xdr:spPr>
        <a:xfrm>
          <a:off x="9588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48895</xdr:rowOff>
    </xdr:from>
    <xdr:ext cx="529590" cy="259080"/>
    <xdr:sp macro="" textlink="">
      <xdr:nvSpPr>
        <xdr:cNvPr id="345" name="テキスト ボックス 344"/>
        <xdr:cNvSpPr txBox="1"/>
      </xdr:nvSpPr>
      <xdr:spPr>
        <a:xfrm>
          <a:off x="9371965" y="9821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107950</xdr:rowOff>
    </xdr:from>
    <xdr:to xmlns:xdr="http://schemas.openxmlformats.org/drawingml/2006/spreadsheetDrawing">
      <xdr:col>45</xdr:col>
      <xdr:colOff>177800</xdr:colOff>
      <xdr:row>55</xdr:row>
      <xdr:rowOff>153035</xdr:rowOff>
    </xdr:to>
    <xdr:cxnSp macro="">
      <xdr:nvCxnSpPr>
        <xdr:cNvPr id="346" name="直線コネクタ 345"/>
        <xdr:cNvCxnSpPr/>
      </xdr:nvCxnSpPr>
      <xdr:spPr>
        <a:xfrm>
          <a:off x="7861300" y="9023350"/>
          <a:ext cx="8890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82550</xdr:rowOff>
    </xdr:from>
    <xdr:to xmlns:xdr="http://schemas.openxmlformats.org/drawingml/2006/spreadsheetDrawing">
      <xdr:col>46</xdr:col>
      <xdr:colOff>38100</xdr:colOff>
      <xdr:row>57</xdr:row>
      <xdr:rowOff>12700</xdr:rowOff>
    </xdr:to>
    <xdr:sp macro="" textlink="">
      <xdr:nvSpPr>
        <xdr:cNvPr id="347" name="フローチャート: 判断 346"/>
        <xdr:cNvSpPr/>
      </xdr:nvSpPr>
      <xdr:spPr>
        <a:xfrm>
          <a:off x="8699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3810</xdr:rowOff>
    </xdr:from>
    <xdr:ext cx="529590" cy="259080"/>
    <xdr:sp macro="" textlink="">
      <xdr:nvSpPr>
        <xdr:cNvPr id="348" name="テキスト ボックス 347"/>
        <xdr:cNvSpPr txBox="1"/>
      </xdr:nvSpPr>
      <xdr:spPr>
        <a:xfrm>
          <a:off x="8482965" y="9776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107950</xdr:rowOff>
    </xdr:from>
    <xdr:to xmlns:xdr="http://schemas.openxmlformats.org/drawingml/2006/spreadsheetDrawing">
      <xdr:col>41</xdr:col>
      <xdr:colOff>50800</xdr:colOff>
      <xdr:row>56</xdr:row>
      <xdr:rowOff>167640</xdr:rowOff>
    </xdr:to>
    <xdr:cxnSp macro="">
      <xdr:nvCxnSpPr>
        <xdr:cNvPr id="349" name="直線コネクタ 348"/>
        <xdr:cNvCxnSpPr/>
      </xdr:nvCxnSpPr>
      <xdr:spPr>
        <a:xfrm flipV="1">
          <a:off x="6972300" y="9023350"/>
          <a:ext cx="889000" cy="745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45720</xdr:rowOff>
    </xdr:from>
    <xdr:to xmlns:xdr="http://schemas.openxmlformats.org/drawingml/2006/spreadsheetDrawing">
      <xdr:col>41</xdr:col>
      <xdr:colOff>101600</xdr:colOff>
      <xdr:row>56</xdr:row>
      <xdr:rowOff>147320</xdr:rowOff>
    </xdr:to>
    <xdr:sp macro="" textlink="">
      <xdr:nvSpPr>
        <xdr:cNvPr id="350" name="フローチャート: 判断 349"/>
        <xdr:cNvSpPr/>
      </xdr:nvSpPr>
      <xdr:spPr>
        <a:xfrm>
          <a:off x="7810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138430</xdr:rowOff>
    </xdr:from>
    <xdr:ext cx="529590" cy="259080"/>
    <xdr:sp macro="" textlink="">
      <xdr:nvSpPr>
        <xdr:cNvPr id="351" name="テキスト ボックス 350"/>
        <xdr:cNvSpPr txBox="1"/>
      </xdr:nvSpPr>
      <xdr:spPr>
        <a:xfrm>
          <a:off x="7593965" y="9739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52070</xdr:rowOff>
    </xdr:from>
    <xdr:to xmlns:xdr="http://schemas.openxmlformats.org/drawingml/2006/spreadsheetDrawing">
      <xdr:col>36</xdr:col>
      <xdr:colOff>165100</xdr:colOff>
      <xdr:row>56</xdr:row>
      <xdr:rowOff>153670</xdr:rowOff>
    </xdr:to>
    <xdr:sp macro="" textlink="">
      <xdr:nvSpPr>
        <xdr:cNvPr id="352" name="フローチャート: 判断 351"/>
        <xdr:cNvSpPr/>
      </xdr:nvSpPr>
      <xdr:spPr>
        <a:xfrm>
          <a:off x="692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170180</xdr:rowOff>
    </xdr:from>
    <xdr:ext cx="529590" cy="259080"/>
    <xdr:sp macro="" textlink="">
      <xdr:nvSpPr>
        <xdr:cNvPr id="353" name="テキスト ボックス 352"/>
        <xdr:cNvSpPr txBox="1"/>
      </xdr:nvSpPr>
      <xdr:spPr>
        <a:xfrm>
          <a:off x="6704965" y="9428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4" name="テキスト ボックス 35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5" name="テキスト ボックス 35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6" name="テキスト ボックス 35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7" name="テキスト ボックス 35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8" name="テキスト ボックス 35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95250</xdr:rowOff>
    </xdr:from>
    <xdr:to xmlns:xdr="http://schemas.openxmlformats.org/drawingml/2006/spreadsheetDrawing">
      <xdr:col>55</xdr:col>
      <xdr:colOff>50800</xdr:colOff>
      <xdr:row>57</xdr:row>
      <xdr:rowOff>25400</xdr:rowOff>
    </xdr:to>
    <xdr:sp macro="" textlink="">
      <xdr:nvSpPr>
        <xdr:cNvPr id="359" name="楕円 358"/>
        <xdr:cNvSpPr/>
      </xdr:nvSpPr>
      <xdr:spPr>
        <a:xfrm>
          <a:off x="104267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118745</xdr:rowOff>
    </xdr:from>
    <xdr:ext cx="534670" cy="259080"/>
    <xdr:sp macro="" textlink="">
      <xdr:nvSpPr>
        <xdr:cNvPr id="360" name="普通建設事業費該当値テキスト"/>
        <xdr:cNvSpPr txBox="1"/>
      </xdr:nvSpPr>
      <xdr:spPr>
        <a:xfrm>
          <a:off x="10528300" y="9548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61595</xdr:rowOff>
    </xdr:from>
    <xdr:to xmlns:xdr="http://schemas.openxmlformats.org/drawingml/2006/spreadsheetDrawing">
      <xdr:col>50</xdr:col>
      <xdr:colOff>165100</xdr:colOff>
      <xdr:row>56</xdr:row>
      <xdr:rowOff>163195</xdr:rowOff>
    </xdr:to>
    <xdr:sp macro="" textlink="">
      <xdr:nvSpPr>
        <xdr:cNvPr id="361" name="楕円 360"/>
        <xdr:cNvSpPr/>
      </xdr:nvSpPr>
      <xdr:spPr>
        <a:xfrm>
          <a:off x="9588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8255</xdr:rowOff>
    </xdr:from>
    <xdr:ext cx="529590" cy="254000"/>
    <xdr:sp macro="" textlink="">
      <xdr:nvSpPr>
        <xdr:cNvPr id="362" name="テキスト ボックス 361"/>
        <xdr:cNvSpPr txBox="1"/>
      </xdr:nvSpPr>
      <xdr:spPr>
        <a:xfrm>
          <a:off x="9371965" y="94380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102235</xdr:rowOff>
    </xdr:from>
    <xdr:to xmlns:xdr="http://schemas.openxmlformats.org/drawingml/2006/spreadsheetDrawing">
      <xdr:col>46</xdr:col>
      <xdr:colOff>38100</xdr:colOff>
      <xdr:row>56</xdr:row>
      <xdr:rowOff>32385</xdr:rowOff>
    </xdr:to>
    <xdr:sp macro="" textlink="">
      <xdr:nvSpPr>
        <xdr:cNvPr id="363" name="楕円 362"/>
        <xdr:cNvSpPr/>
      </xdr:nvSpPr>
      <xdr:spPr>
        <a:xfrm>
          <a:off x="8699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48895</xdr:rowOff>
    </xdr:from>
    <xdr:ext cx="593725" cy="259080"/>
    <xdr:sp macro="" textlink="">
      <xdr:nvSpPr>
        <xdr:cNvPr id="364" name="テキスト ボックス 363"/>
        <xdr:cNvSpPr txBox="1"/>
      </xdr:nvSpPr>
      <xdr:spPr>
        <a:xfrm>
          <a:off x="8450580" y="93071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57150</xdr:rowOff>
    </xdr:from>
    <xdr:to xmlns:xdr="http://schemas.openxmlformats.org/drawingml/2006/spreadsheetDrawing">
      <xdr:col>41</xdr:col>
      <xdr:colOff>101600</xdr:colOff>
      <xdr:row>52</xdr:row>
      <xdr:rowOff>158750</xdr:rowOff>
    </xdr:to>
    <xdr:sp macro="" textlink="">
      <xdr:nvSpPr>
        <xdr:cNvPr id="365" name="楕円 364"/>
        <xdr:cNvSpPr/>
      </xdr:nvSpPr>
      <xdr:spPr>
        <a:xfrm>
          <a:off x="78105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3810</xdr:rowOff>
    </xdr:from>
    <xdr:ext cx="593725" cy="259080"/>
    <xdr:sp macro="" textlink="">
      <xdr:nvSpPr>
        <xdr:cNvPr id="366" name="テキスト ボックス 365"/>
        <xdr:cNvSpPr txBox="1"/>
      </xdr:nvSpPr>
      <xdr:spPr>
        <a:xfrm>
          <a:off x="7561580" y="874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116840</xdr:rowOff>
    </xdr:from>
    <xdr:to xmlns:xdr="http://schemas.openxmlformats.org/drawingml/2006/spreadsheetDrawing">
      <xdr:col>36</xdr:col>
      <xdr:colOff>165100</xdr:colOff>
      <xdr:row>57</xdr:row>
      <xdr:rowOff>46990</xdr:rowOff>
    </xdr:to>
    <xdr:sp macro="" textlink="">
      <xdr:nvSpPr>
        <xdr:cNvPr id="367" name="楕円 366"/>
        <xdr:cNvSpPr/>
      </xdr:nvSpPr>
      <xdr:spPr>
        <a:xfrm>
          <a:off x="6921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38100</xdr:rowOff>
    </xdr:from>
    <xdr:ext cx="529590" cy="259080"/>
    <xdr:sp macro="" textlink="">
      <xdr:nvSpPr>
        <xdr:cNvPr id="368" name="テキスト ボックス 367"/>
        <xdr:cNvSpPr txBox="1"/>
      </xdr:nvSpPr>
      <xdr:spPr>
        <a:xfrm>
          <a:off x="6704965" y="9810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77" name="テキスト ボックス 376"/>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8" name="直線コネクタ 37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9" name="直線コネクタ 37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9080"/>
    <xdr:sp macro="" textlink="">
      <xdr:nvSpPr>
        <xdr:cNvPr id="380" name="テキスト ボックス 379"/>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1" name="直線コネクタ 38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2" name="テキスト ボックス 38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3" name="直線コネクタ 38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000"/>
    <xdr:sp macro="" textlink="">
      <xdr:nvSpPr>
        <xdr:cNvPr id="384" name="テキスト ボックス 383"/>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5" name="直線コネクタ 38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6" name="テキスト ボックス 38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7" name="直線コネクタ 38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88" name="テキスト ボックス 38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0" name="テキスト ボックス 389"/>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17780</xdr:rowOff>
    </xdr:from>
    <xdr:to xmlns:xdr="http://schemas.openxmlformats.org/drawingml/2006/spreadsheetDrawing">
      <xdr:col>54</xdr:col>
      <xdr:colOff>189865</xdr:colOff>
      <xdr:row>79</xdr:row>
      <xdr:rowOff>44450</xdr:rowOff>
    </xdr:to>
    <xdr:cxnSp macro="">
      <xdr:nvCxnSpPr>
        <xdr:cNvPr id="392" name="直線コネクタ 391"/>
        <xdr:cNvCxnSpPr/>
      </xdr:nvCxnSpPr>
      <xdr:spPr>
        <a:xfrm flipV="1">
          <a:off x="10475595" y="12190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4" name="直線コネクタ 39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135255</xdr:rowOff>
    </xdr:from>
    <xdr:ext cx="534670" cy="254000"/>
    <xdr:sp macro="" textlink="">
      <xdr:nvSpPr>
        <xdr:cNvPr id="395" name="普通建設事業費 （ うち新規整備　）最大値テキスト"/>
        <xdr:cNvSpPr txBox="1"/>
      </xdr:nvSpPr>
      <xdr:spPr>
        <a:xfrm>
          <a:off x="10528300" y="119653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17780</xdr:rowOff>
    </xdr:from>
    <xdr:to xmlns:xdr="http://schemas.openxmlformats.org/drawingml/2006/spreadsheetDrawing">
      <xdr:col>55</xdr:col>
      <xdr:colOff>88900</xdr:colOff>
      <xdr:row>71</xdr:row>
      <xdr:rowOff>17780</xdr:rowOff>
    </xdr:to>
    <xdr:cxnSp macro="">
      <xdr:nvCxnSpPr>
        <xdr:cNvPr id="396" name="直線コネクタ 395"/>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60960</xdr:rowOff>
    </xdr:from>
    <xdr:to xmlns:xdr="http://schemas.openxmlformats.org/drawingml/2006/spreadsheetDrawing">
      <xdr:col>55</xdr:col>
      <xdr:colOff>0</xdr:colOff>
      <xdr:row>79</xdr:row>
      <xdr:rowOff>9525</xdr:rowOff>
    </xdr:to>
    <xdr:cxnSp macro="">
      <xdr:nvCxnSpPr>
        <xdr:cNvPr id="397" name="直線コネクタ 396"/>
        <xdr:cNvCxnSpPr/>
      </xdr:nvCxnSpPr>
      <xdr:spPr>
        <a:xfrm flipV="1">
          <a:off x="9639300" y="13262610"/>
          <a:ext cx="8382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53975</xdr:rowOff>
    </xdr:from>
    <xdr:ext cx="534670" cy="254000"/>
    <xdr:sp macro="" textlink="">
      <xdr:nvSpPr>
        <xdr:cNvPr id="398" name="普通建設事業費 （ うち新規整備　）平均値テキスト"/>
        <xdr:cNvSpPr txBox="1"/>
      </xdr:nvSpPr>
      <xdr:spPr>
        <a:xfrm>
          <a:off x="10528300" y="132556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75565</xdr:rowOff>
    </xdr:from>
    <xdr:to xmlns:xdr="http://schemas.openxmlformats.org/drawingml/2006/spreadsheetDrawing">
      <xdr:col>55</xdr:col>
      <xdr:colOff>50800</xdr:colOff>
      <xdr:row>78</xdr:row>
      <xdr:rowOff>6350</xdr:rowOff>
    </xdr:to>
    <xdr:sp macro="" textlink="">
      <xdr:nvSpPr>
        <xdr:cNvPr id="399" name="フローチャート: 判断 398"/>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64135</xdr:rowOff>
    </xdr:from>
    <xdr:to xmlns:xdr="http://schemas.openxmlformats.org/drawingml/2006/spreadsheetDrawing">
      <xdr:col>50</xdr:col>
      <xdr:colOff>114300</xdr:colOff>
      <xdr:row>79</xdr:row>
      <xdr:rowOff>9525</xdr:rowOff>
    </xdr:to>
    <xdr:cxnSp macro="">
      <xdr:nvCxnSpPr>
        <xdr:cNvPr id="400" name="直線コネクタ 399"/>
        <xdr:cNvCxnSpPr/>
      </xdr:nvCxnSpPr>
      <xdr:spPr>
        <a:xfrm>
          <a:off x="8750300" y="13094335"/>
          <a:ext cx="8890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69850</xdr:rowOff>
    </xdr:from>
    <xdr:to xmlns:xdr="http://schemas.openxmlformats.org/drawingml/2006/spreadsheetDrawing">
      <xdr:col>50</xdr:col>
      <xdr:colOff>165100</xdr:colOff>
      <xdr:row>78</xdr:row>
      <xdr:rowOff>0</xdr:rowOff>
    </xdr:to>
    <xdr:sp macro="" textlink="">
      <xdr:nvSpPr>
        <xdr:cNvPr id="401" name="フローチャート: 判断 400"/>
        <xdr:cNvSpPr/>
      </xdr:nvSpPr>
      <xdr:spPr>
        <a:xfrm>
          <a:off x="958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16510</xdr:rowOff>
    </xdr:from>
    <xdr:ext cx="529590" cy="259080"/>
    <xdr:sp macro="" textlink="">
      <xdr:nvSpPr>
        <xdr:cNvPr id="402" name="テキスト ボックス 401"/>
        <xdr:cNvSpPr txBox="1"/>
      </xdr:nvSpPr>
      <xdr:spPr>
        <a:xfrm>
          <a:off x="9371965" y="13046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64135</xdr:rowOff>
    </xdr:from>
    <xdr:to xmlns:xdr="http://schemas.openxmlformats.org/drawingml/2006/spreadsheetDrawing">
      <xdr:col>45</xdr:col>
      <xdr:colOff>177800</xdr:colOff>
      <xdr:row>78</xdr:row>
      <xdr:rowOff>97790</xdr:rowOff>
    </xdr:to>
    <xdr:cxnSp macro="">
      <xdr:nvCxnSpPr>
        <xdr:cNvPr id="403" name="直線コネクタ 402"/>
        <xdr:cNvCxnSpPr/>
      </xdr:nvCxnSpPr>
      <xdr:spPr>
        <a:xfrm flipV="1">
          <a:off x="7861300" y="1309433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163195</xdr:rowOff>
    </xdr:from>
    <xdr:to xmlns:xdr="http://schemas.openxmlformats.org/drawingml/2006/spreadsheetDrawing">
      <xdr:col>46</xdr:col>
      <xdr:colOff>38100</xdr:colOff>
      <xdr:row>77</xdr:row>
      <xdr:rowOff>93345</xdr:rowOff>
    </xdr:to>
    <xdr:sp macro="" textlink="">
      <xdr:nvSpPr>
        <xdr:cNvPr id="404" name="フローチャート: 判断 403"/>
        <xdr:cNvSpPr/>
      </xdr:nvSpPr>
      <xdr:spPr>
        <a:xfrm>
          <a:off x="869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84455</xdr:rowOff>
    </xdr:from>
    <xdr:ext cx="529590" cy="259080"/>
    <xdr:sp macro="" textlink="">
      <xdr:nvSpPr>
        <xdr:cNvPr id="405" name="テキスト ボックス 404"/>
        <xdr:cNvSpPr txBox="1"/>
      </xdr:nvSpPr>
      <xdr:spPr>
        <a:xfrm>
          <a:off x="8482965" y="13286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114935</xdr:rowOff>
    </xdr:from>
    <xdr:to xmlns:xdr="http://schemas.openxmlformats.org/drawingml/2006/spreadsheetDrawing">
      <xdr:col>41</xdr:col>
      <xdr:colOff>50800</xdr:colOff>
      <xdr:row>78</xdr:row>
      <xdr:rowOff>97790</xdr:rowOff>
    </xdr:to>
    <xdr:cxnSp macro="">
      <xdr:nvCxnSpPr>
        <xdr:cNvPr id="406" name="直線コネクタ 405"/>
        <xdr:cNvCxnSpPr/>
      </xdr:nvCxnSpPr>
      <xdr:spPr>
        <a:xfrm>
          <a:off x="6972300" y="1314513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66675</xdr:rowOff>
    </xdr:from>
    <xdr:to xmlns:xdr="http://schemas.openxmlformats.org/drawingml/2006/spreadsheetDrawing">
      <xdr:col>41</xdr:col>
      <xdr:colOff>101600</xdr:colOff>
      <xdr:row>77</xdr:row>
      <xdr:rowOff>168275</xdr:rowOff>
    </xdr:to>
    <xdr:sp macro="" textlink="">
      <xdr:nvSpPr>
        <xdr:cNvPr id="407" name="フローチャート: 判断 406"/>
        <xdr:cNvSpPr/>
      </xdr:nvSpPr>
      <xdr:spPr>
        <a:xfrm>
          <a:off x="781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13335</xdr:rowOff>
    </xdr:from>
    <xdr:ext cx="529590" cy="259080"/>
    <xdr:sp macro="" textlink="">
      <xdr:nvSpPr>
        <xdr:cNvPr id="408" name="テキスト ボックス 407"/>
        <xdr:cNvSpPr txBox="1"/>
      </xdr:nvSpPr>
      <xdr:spPr>
        <a:xfrm>
          <a:off x="7593965" y="13043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67310</xdr:rowOff>
    </xdr:from>
    <xdr:to xmlns:xdr="http://schemas.openxmlformats.org/drawingml/2006/spreadsheetDrawing">
      <xdr:col>36</xdr:col>
      <xdr:colOff>165100</xdr:colOff>
      <xdr:row>75</xdr:row>
      <xdr:rowOff>168910</xdr:rowOff>
    </xdr:to>
    <xdr:sp macro="" textlink="">
      <xdr:nvSpPr>
        <xdr:cNvPr id="409" name="フローチャート: 判断 408"/>
        <xdr:cNvSpPr/>
      </xdr:nvSpPr>
      <xdr:spPr>
        <a:xfrm>
          <a:off x="692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13970</xdr:rowOff>
    </xdr:from>
    <xdr:ext cx="529590" cy="259080"/>
    <xdr:sp macro="" textlink="">
      <xdr:nvSpPr>
        <xdr:cNvPr id="410" name="テキスト ボックス 409"/>
        <xdr:cNvSpPr txBox="1"/>
      </xdr:nvSpPr>
      <xdr:spPr>
        <a:xfrm>
          <a:off x="6704965" y="12701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xdr:rowOff>
    </xdr:from>
    <xdr:to xmlns:xdr="http://schemas.openxmlformats.org/drawingml/2006/spreadsheetDrawing">
      <xdr:col>55</xdr:col>
      <xdr:colOff>50800</xdr:colOff>
      <xdr:row>77</xdr:row>
      <xdr:rowOff>111760</xdr:rowOff>
    </xdr:to>
    <xdr:sp macro="" textlink="">
      <xdr:nvSpPr>
        <xdr:cNvPr id="416" name="楕円 415"/>
        <xdr:cNvSpPr/>
      </xdr:nvSpPr>
      <xdr:spPr>
        <a:xfrm>
          <a:off x="104267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33020</xdr:rowOff>
    </xdr:from>
    <xdr:ext cx="534670" cy="259080"/>
    <xdr:sp macro="" textlink="">
      <xdr:nvSpPr>
        <xdr:cNvPr id="417" name="普通建設事業費 （ うち新規整備　）該当値テキスト"/>
        <xdr:cNvSpPr txBox="1"/>
      </xdr:nvSpPr>
      <xdr:spPr>
        <a:xfrm>
          <a:off x="10528300" y="1306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130175</xdr:rowOff>
    </xdr:from>
    <xdr:to xmlns:xdr="http://schemas.openxmlformats.org/drawingml/2006/spreadsheetDrawing">
      <xdr:col>50</xdr:col>
      <xdr:colOff>165100</xdr:colOff>
      <xdr:row>79</xdr:row>
      <xdr:rowOff>60325</xdr:rowOff>
    </xdr:to>
    <xdr:sp macro="" textlink="">
      <xdr:nvSpPr>
        <xdr:cNvPr id="418" name="楕円 417"/>
        <xdr:cNvSpPr/>
      </xdr:nvSpPr>
      <xdr:spPr>
        <a:xfrm>
          <a:off x="9588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52070</xdr:rowOff>
    </xdr:from>
    <xdr:ext cx="464820" cy="254000"/>
    <xdr:sp macro="" textlink="">
      <xdr:nvSpPr>
        <xdr:cNvPr id="419" name="テキスト ボックス 418"/>
        <xdr:cNvSpPr txBox="1"/>
      </xdr:nvSpPr>
      <xdr:spPr>
        <a:xfrm>
          <a:off x="9404350" y="13596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13335</xdr:rowOff>
    </xdr:from>
    <xdr:to xmlns:xdr="http://schemas.openxmlformats.org/drawingml/2006/spreadsheetDrawing">
      <xdr:col>46</xdr:col>
      <xdr:colOff>38100</xdr:colOff>
      <xdr:row>76</xdr:row>
      <xdr:rowOff>114935</xdr:rowOff>
    </xdr:to>
    <xdr:sp macro="" textlink="">
      <xdr:nvSpPr>
        <xdr:cNvPr id="420" name="楕円 419"/>
        <xdr:cNvSpPr/>
      </xdr:nvSpPr>
      <xdr:spPr>
        <a:xfrm>
          <a:off x="8699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132080</xdr:rowOff>
    </xdr:from>
    <xdr:ext cx="529590" cy="254000"/>
    <xdr:sp macro="" textlink="">
      <xdr:nvSpPr>
        <xdr:cNvPr id="421" name="テキスト ボックス 420"/>
        <xdr:cNvSpPr txBox="1"/>
      </xdr:nvSpPr>
      <xdr:spPr>
        <a:xfrm>
          <a:off x="8482965" y="12819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46990</xdr:rowOff>
    </xdr:from>
    <xdr:to xmlns:xdr="http://schemas.openxmlformats.org/drawingml/2006/spreadsheetDrawing">
      <xdr:col>41</xdr:col>
      <xdr:colOff>101600</xdr:colOff>
      <xdr:row>78</xdr:row>
      <xdr:rowOff>148590</xdr:rowOff>
    </xdr:to>
    <xdr:sp macro="" textlink="">
      <xdr:nvSpPr>
        <xdr:cNvPr id="422" name="楕円 421"/>
        <xdr:cNvSpPr/>
      </xdr:nvSpPr>
      <xdr:spPr>
        <a:xfrm>
          <a:off x="7810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139700</xdr:rowOff>
    </xdr:from>
    <xdr:ext cx="464820" cy="259080"/>
    <xdr:sp macro="" textlink="">
      <xdr:nvSpPr>
        <xdr:cNvPr id="423" name="テキスト ボックス 422"/>
        <xdr:cNvSpPr txBox="1"/>
      </xdr:nvSpPr>
      <xdr:spPr>
        <a:xfrm>
          <a:off x="7626350" y="13512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64135</xdr:rowOff>
    </xdr:from>
    <xdr:to xmlns:xdr="http://schemas.openxmlformats.org/drawingml/2006/spreadsheetDrawing">
      <xdr:col>36</xdr:col>
      <xdr:colOff>165100</xdr:colOff>
      <xdr:row>76</xdr:row>
      <xdr:rowOff>166370</xdr:rowOff>
    </xdr:to>
    <xdr:sp macro="" textlink="">
      <xdr:nvSpPr>
        <xdr:cNvPr id="424" name="楕円 423"/>
        <xdr:cNvSpPr/>
      </xdr:nvSpPr>
      <xdr:spPr>
        <a:xfrm>
          <a:off x="6921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156845</xdr:rowOff>
    </xdr:from>
    <xdr:ext cx="529590" cy="254000"/>
    <xdr:sp macro="" textlink="">
      <xdr:nvSpPr>
        <xdr:cNvPr id="425" name="テキスト ボックス 424"/>
        <xdr:cNvSpPr txBox="1"/>
      </xdr:nvSpPr>
      <xdr:spPr>
        <a:xfrm>
          <a:off x="6704965" y="13187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4" name="テキスト ボックス 43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36" name="直線コネクタ 43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3840" cy="254000"/>
    <xdr:sp macro="" textlink="">
      <xdr:nvSpPr>
        <xdr:cNvPr id="437" name="テキスト ボックス 436"/>
        <xdr:cNvSpPr txBox="1"/>
      </xdr:nvSpPr>
      <xdr:spPr>
        <a:xfrm>
          <a:off x="6355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39" name="テキスト ボックス 438"/>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0" name="直線コネクタ 43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0550" cy="254000"/>
    <xdr:sp macro="" textlink="">
      <xdr:nvSpPr>
        <xdr:cNvPr id="441" name="テキスト ボックス 440"/>
        <xdr:cNvSpPr txBox="1"/>
      </xdr:nvSpPr>
      <xdr:spPr>
        <a:xfrm>
          <a:off x="6008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3" name="テキスト ボックス 442"/>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93</xdr:row>
      <xdr:rowOff>29845</xdr:rowOff>
    </xdr:from>
    <xdr:to xmlns:xdr="http://schemas.openxmlformats.org/drawingml/2006/spreadsheetDrawing">
      <xdr:col>54</xdr:col>
      <xdr:colOff>189865</xdr:colOff>
      <xdr:row>97</xdr:row>
      <xdr:rowOff>153035</xdr:rowOff>
    </xdr:to>
    <xdr:cxnSp macro="">
      <xdr:nvCxnSpPr>
        <xdr:cNvPr id="445" name="直線コネクタ 444"/>
        <xdr:cNvCxnSpPr/>
      </xdr:nvCxnSpPr>
      <xdr:spPr>
        <a:xfrm flipV="1">
          <a:off x="10475595" y="15974695"/>
          <a:ext cx="1270" cy="808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156845</xdr:rowOff>
    </xdr:from>
    <xdr:ext cx="469900" cy="254000"/>
    <xdr:sp macro="" textlink="">
      <xdr:nvSpPr>
        <xdr:cNvPr id="446" name="普通建設事業費 （ うち更新整備　）最小値テキスト"/>
        <xdr:cNvSpPr txBox="1"/>
      </xdr:nvSpPr>
      <xdr:spPr>
        <a:xfrm>
          <a:off x="10528300" y="16787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153035</xdr:rowOff>
    </xdr:from>
    <xdr:to xmlns:xdr="http://schemas.openxmlformats.org/drawingml/2006/spreadsheetDrawing">
      <xdr:col>55</xdr:col>
      <xdr:colOff>88900</xdr:colOff>
      <xdr:row>97</xdr:row>
      <xdr:rowOff>153035</xdr:rowOff>
    </xdr:to>
    <xdr:cxnSp macro="">
      <xdr:nvCxnSpPr>
        <xdr:cNvPr id="447" name="直線コネクタ 446"/>
        <xdr:cNvCxnSpPr/>
      </xdr:nvCxnSpPr>
      <xdr:spPr>
        <a:xfrm>
          <a:off x="10388600" y="1678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147955</xdr:rowOff>
    </xdr:from>
    <xdr:ext cx="598805" cy="258445"/>
    <xdr:sp macro="" textlink="">
      <xdr:nvSpPr>
        <xdr:cNvPr id="448" name="普通建設事業費 （ うち更新整備　）最大値テキスト"/>
        <xdr:cNvSpPr txBox="1"/>
      </xdr:nvSpPr>
      <xdr:spPr>
        <a:xfrm>
          <a:off x="10528300" y="15749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93</xdr:row>
      <xdr:rowOff>29845</xdr:rowOff>
    </xdr:from>
    <xdr:to xmlns:xdr="http://schemas.openxmlformats.org/drawingml/2006/spreadsheetDrawing">
      <xdr:col>55</xdr:col>
      <xdr:colOff>88900</xdr:colOff>
      <xdr:row>93</xdr:row>
      <xdr:rowOff>29845</xdr:rowOff>
    </xdr:to>
    <xdr:cxnSp macro="">
      <xdr:nvCxnSpPr>
        <xdr:cNvPr id="449" name="直線コネクタ 448"/>
        <xdr:cNvCxnSpPr/>
      </xdr:nvCxnSpPr>
      <xdr:spPr>
        <a:xfrm>
          <a:off x="10388600" y="1597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110490</xdr:rowOff>
    </xdr:from>
    <xdr:to xmlns:xdr="http://schemas.openxmlformats.org/drawingml/2006/spreadsheetDrawing">
      <xdr:col>55</xdr:col>
      <xdr:colOff>0</xdr:colOff>
      <xdr:row>96</xdr:row>
      <xdr:rowOff>71755</xdr:rowOff>
    </xdr:to>
    <xdr:cxnSp macro="">
      <xdr:nvCxnSpPr>
        <xdr:cNvPr id="450" name="直線コネクタ 449"/>
        <xdr:cNvCxnSpPr/>
      </xdr:nvCxnSpPr>
      <xdr:spPr>
        <a:xfrm>
          <a:off x="9639300" y="1639824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45720</xdr:rowOff>
    </xdr:from>
    <xdr:ext cx="534670" cy="259080"/>
    <xdr:sp macro="" textlink="">
      <xdr:nvSpPr>
        <xdr:cNvPr id="451" name="普通建設事業費 （ うち更新整備　）平均値テキスト"/>
        <xdr:cNvSpPr txBox="1"/>
      </xdr:nvSpPr>
      <xdr:spPr>
        <a:xfrm>
          <a:off x="10528300" y="16504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67310</xdr:rowOff>
    </xdr:from>
    <xdr:to xmlns:xdr="http://schemas.openxmlformats.org/drawingml/2006/spreadsheetDrawing">
      <xdr:col>55</xdr:col>
      <xdr:colOff>50800</xdr:colOff>
      <xdr:row>96</xdr:row>
      <xdr:rowOff>168910</xdr:rowOff>
    </xdr:to>
    <xdr:sp macro="" textlink="">
      <xdr:nvSpPr>
        <xdr:cNvPr id="452" name="フローチャート: 判断 451"/>
        <xdr:cNvSpPr/>
      </xdr:nvSpPr>
      <xdr:spPr>
        <a:xfrm>
          <a:off x="10426700" y="1652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110490</xdr:rowOff>
    </xdr:from>
    <xdr:to xmlns:xdr="http://schemas.openxmlformats.org/drawingml/2006/spreadsheetDrawing">
      <xdr:col>50</xdr:col>
      <xdr:colOff>114300</xdr:colOff>
      <xdr:row>95</xdr:row>
      <xdr:rowOff>123190</xdr:rowOff>
    </xdr:to>
    <xdr:cxnSp macro="">
      <xdr:nvCxnSpPr>
        <xdr:cNvPr id="453" name="直線コネクタ 452"/>
        <xdr:cNvCxnSpPr/>
      </xdr:nvCxnSpPr>
      <xdr:spPr>
        <a:xfrm flipV="1">
          <a:off x="8750300" y="163982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74930</xdr:rowOff>
    </xdr:from>
    <xdr:to xmlns:xdr="http://schemas.openxmlformats.org/drawingml/2006/spreadsheetDrawing">
      <xdr:col>50</xdr:col>
      <xdr:colOff>165100</xdr:colOff>
      <xdr:row>97</xdr:row>
      <xdr:rowOff>5080</xdr:rowOff>
    </xdr:to>
    <xdr:sp macro="" textlink="">
      <xdr:nvSpPr>
        <xdr:cNvPr id="454" name="フローチャート: 判断 453"/>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167640</xdr:rowOff>
    </xdr:from>
    <xdr:ext cx="529590" cy="254000"/>
    <xdr:sp macro="" textlink="">
      <xdr:nvSpPr>
        <xdr:cNvPr id="455" name="テキスト ボックス 454"/>
        <xdr:cNvSpPr txBox="1"/>
      </xdr:nvSpPr>
      <xdr:spPr>
        <a:xfrm>
          <a:off x="9371965" y="16626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90</xdr:row>
      <xdr:rowOff>146050</xdr:rowOff>
    </xdr:from>
    <xdr:to xmlns:xdr="http://schemas.openxmlformats.org/drawingml/2006/spreadsheetDrawing">
      <xdr:col>45</xdr:col>
      <xdr:colOff>177800</xdr:colOff>
      <xdr:row>95</xdr:row>
      <xdr:rowOff>123190</xdr:rowOff>
    </xdr:to>
    <xdr:cxnSp macro="">
      <xdr:nvCxnSpPr>
        <xdr:cNvPr id="456" name="直線コネクタ 455"/>
        <xdr:cNvCxnSpPr/>
      </xdr:nvCxnSpPr>
      <xdr:spPr>
        <a:xfrm>
          <a:off x="7861300" y="15576550"/>
          <a:ext cx="889000" cy="834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47625</xdr:rowOff>
    </xdr:from>
    <xdr:to xmlns:xdr="http://schemas.openxmlformats.org/drawingml/2006/spreadsheetDrawing">
      <xdr:col>46</xdr:col>
      <xdr:colOff>38100</xdr:colOff>
      <xdr:row>96</xdr:row>
      <xdr:rowOff>149225</xdr:rowOff>
    </xdr:to>
    <xdr:sp macro="" textlink="">
      <xdr:nvSpPr>
        <xdr:cNvPr id="457" name="フローチャート: 判断 456"/>
        <xdr:cNvSpPr/>
      </xdr:nvSpPr>
      <xdr:spPr>
        <a:xfrm>
          <a:off x="8699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140335</xdr:rowOff>
    </xdr:from>
    <xdr:ext cx="529590" cy="259080"/>
    <xdr:sp macro="" textlink="">
      <xdr:nvSpPr>
        <xdr:cNvPr id="458" name="テキスト ボックス 457"/>
        <xdr:cNvSpPr txBox="1"/>
      </xdr:nvSpPr>
      <xdr:spPr>
        <a:xfrm>
          <a:off x="8482965" y="16599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90</xdr:row>
      <xdr:rowOff>146050</xdr:rowOff>
    </xdr:from>
    <xdr:to xmlns:xdr="http://schemas.openxmlformats.org/drawingml/2006/spreadsheetDrawing">
      <xdr:col>41</xdr:col>
      <xdr:colOff>50800</xdr:colOff>
      <xdr:row>96</xdr:row>
      <xdr:rowOff>149225</xdr:rowOff>
    </xdr:to>
    <xdr:cxnSp macro="">
      <xdr:nvCxnSpPr>
        <xdr:cNvPr id="459" name="直線コネクタ 458"/>
        <xdr:cNvCxnSpPr/>
      </xdr:nvCxnSpPr>
      <xdr:spPr>
        <a:xfrm flipV="1">
          <a:off x="6972300" y="15576550"/>
          <a:ext cx="889000" cy="1031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154940</xdr:rowOff>
    </xdr:from>
    <xdr:to xmlns:xdr="http://schemas.openxmlformats.org/drawingml/2006/spreadsheetDrawing">
      <xdr:col>41</xdr:col>
      <xdr:colOff>101600</xdr:colOff>
      <xdr:row>96</xdr:row>
      <xdr:rowOff>85090</xdr:rowOff>
    </xdr:to>
    <xdr:sp macro="" textlink="">
      <xdr:nvSpPr>
        <xdr:cNvPr id="460" name="フローチャート: 判断 459"/>
        <xdr:cNvSpPr/>
      </xdr:nvSpPr>
      <xdr:spPr>
        <a:xfrm>
          <a:off x="7810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76200</xdr:rowOff>
    </xdr:from>
    <xdr:ext cx="529590" cy="254000"/>
    <xdr:sp macro="" textlink="">
      <xdr:nvSpPr>
        <xdr:cNvPr id="461" name="テキスト ボックス 460"/>
        <xdr:cNvSpPr txBox="1"/>
      </xdr:nvSpPr>
      <xdr:spPr>
        <a:xfrm>
          <a:off x="7593965" y="16535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89535</xdr:rowOff>
    </xdr:from>
    <xdr:to xmlns:xdr="http://schemas.openxmlformats.org/drawingml/2006/spreadsheetDrawing">
      <xdr:col>36</xdr:col>
      <xdr:colOff>165100</xdr:colOff>
      <xdr:row>97</xdr:row>
      <xdr:rowOff>19685</xdr:rowOff>
    </xdr:to>
    <xdr:sp macro="" textlink="">
      <xdr:nvSpPr>
        <xdr:cNvPr id="462" name="フローチャート: 判断 461"/>
        <xdr:cNvSpPr/>
      </xdr:nvSpPr>
      <xdr:spPr>
        <a:xfrm>
          <a:off x="6921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36195</xdr:rowOff>
    </xdr:from>
    <xdr:ext cx="529590" cy="259080"/>
    <xdr:sp macro="" textlink="">
      <xdr:nvSpPr>
        <xdr:cNvPr id="463" name="テキスト ボックス 462"/>
        <xdr:cNvSpPr txBox="1"/>
      </xdr:nvSpPr>
      <xdr:spPr>
        <a:xfrm>
          <a:off x="6704965" y="16323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4" name="テキスト ボックス 46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5" name="テキスト ボックス 46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6" name="テキスト ボックス 46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7" name="テキスト ボックス 46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8" name="テキスト ボックス 46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20955</xdr:rowOff>
    </xdr:from>
    <xdr:to xmlns:xdr="http://schemas.openxmlformats.org/drawingml/2006/spreadsheetDrawing">
      <xdr:col>55</xdr:col>
      <xdr:colOff>50800</xdr:colOff>
      <xdr:row>96</xdr:row>
      <xdr:rowOff>122555</xdr:rowOff>
    </xdr:to>
    <xdr:sp macro="" textlink="">
      <xdr:nvSpPr>
        <xdr:cNvPr id="469" name="楕円 468"/>
        <xdr:cNvSpPr/>
      </xdr:nvSpPr>
      <xdr:spPr>
        <a:xfrm>
          <a:off x="10426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43815</xdr:rowOff>
    </xdr:from>
    <xdr:ext cx="534670" cy="254000"/>
    <xdr:sp macro="" textlink="">
      <xdr:nvSpPr>
        <xdr:cNvPr id="470" name="普通建設事業費 （ うち更新整備　）該当値テキスト"/>
        <xdr:cNvSpPr txBox="1"/>
      </xdr:nvSpPr>
      <xdr:spPr>
        <a:xfrm>
          <a:off x="10528300" y="163315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59690</xdr:rowOff>
    </xdr:from>
    <xdr:to xmlns:xdr="http://schemas.openxmlformats.org/drawingml/2006/spreadsheetDrawing">
      <xdr:col>50</xdr:col>
      <xdr:colOff>165100</xdr:colOff>
      <xdr:row>95</xdr:row>
      <xdr:rowOff>161290</xdr:rowOff>
    </xdr:to>
    <xdr:sp macro="" textlink="">
      <xdr:nvSpPr>
        <xdr:cNvPr id="471" name="楕円 470"/>
        <xdr:cNvSpPr/>
      </xdr:nvSpPr>
      <xdr:spPr>
        <a:xfrm>
          <a:off x="9588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6350</xdr:rowOff>
    </xdr:from>
    <xdr:ext cx="529590" cy="254000"/>
    <xdr:sp macro="" textlink="">
      <xdr:nvSpPr>
        <xdr:cNvPr id="472" name="テキスト ボックス 471"/>
        <xdr:cNvSpPr txBox="1"/>
      </xdr:nvSpPr>
      <xdr:spPr>
        <a:xfrm>
          <a:off x="9371965" y="16122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72390</xdr:rowOff>
    </xdr:from>
    <xdr:to xmlns:xdr="http://schemas.openxmlformats.org/drawingml/2006/spreadsheetDrawing">
      <xdr:col>46</xdr:col>
      <xdr:colOff>38100</xdr:colOff>
      <xdr:row>96</xdr:row>
      <xdr:rowOff>2540</xdr:rowOff>
    </xdr:to>
    <xdr:sp macro="" textlink="">
      <xdr:nvSpPr>
        <xdr:cNvPr id="473" name="楕円 472"/>
        <xdr:cNvSpPr/>
      </xdr:nvSpPr>
      <xdr:spPr>
        <a:xfrm>
          <a:off x="86995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19050</xdr:rowOff>
    </xdr:from>
    <xdr:ext cx="529590" cy="254000"/>
    <xdr:sp macro="" textlink="">
      <xdr:nvSpPr>
        <xdr:cNvPr id="474" name="テキスト ボックス 473"/>
        <xdr:cNvSpPr txBox="1"/>
      </xdr:nvSpPr>
      <xdr:spPr>
        <a:xfrm>
          <a:off x="8482965" y="161353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90</xdr:row>
      <xdr:rowOff>95250</xdr:rowOff>
    </xdr:from>
    <xdr:to xmlns:xdr="http://schemas.openxmlformats.org/drawingml/2006/spreadsheetDrawing">
      <xdr:col>41</xdr:col>
      <xdr:colOff>101600</xdr:colOff>
      <xdr:row>91</xdr:row>
      <xdr:rowOff>25400</xdr:rowOff>
    </xdr:to>
    <xdr:sp macro="" textlink="">
      <xdr:nvSpPr>
        <xdr:cNvPr id="475" name="楕円 474"/>
        <xdr:cNvSpPr/>
      </xdr:nvSpPr>
      <xdr:spPr>
        <a:xfrm>
          <a:off x="7810500" y="15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41910</xdr:rowOff>
    </xdr:from>
    <xdr:ext cx="593725" cy="254000"/>
    <xdr:sp macro="" textlink="">
      <xdr:nvSpPr>
        <xdr:cNvPr id="476" name="テキスト ボックス 475"/>
        <xdr:cNvSpPr txBox="1"/>
      </xdr:nvSpPr>
      <xdr:spPr>
        <a:xfrm>
          <a:off x="7561580" y="153009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98425</xdr:rowOff>
    </xdr:from>
    <xdr:to xmlns:xdr="http://schemas.openxmlformats.org/drawingml/2006/spreadsheetDrawing">
      <xdr:col>36</xdr:col>
      <xdr:colOff>165100</xdr:colOff>
      <xdr:row>97</xdr:row>
      <xdr:rowOff>29210</xdr:rowOff>
    </xdr:to>
    <xdr:sp macro="" textlink="">
      <xdr:nvSpPr>
        <xdr:cNvPr id="477" name="楕円 476"/>
        <xdr:cNvSpPr/>
      </xdr:nvSpPr>
      <xdr:spPr>
        <a:xfrm>
          <a:off x="6921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19685</xdr:rowOff>
    </xdr:from>
    <xdr:ext cx="529590" cy="254000"/>
    <xdr:sp macro="" textlink="">
      <xdr:nvSpPr>
        <xdr:cNvPr id="478" name="テキスト ボックス 477"/>
        <xdr:cNvSpPr txBox="1"/>
      </xdr:nvSpPr>
      <xdr:spPr>
        <a:xfrm>
          <a:off x="6704965" y="16650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87" name="テキスト ボックス 486"/>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8" name="直線コネクタ 48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89" name="直線コネクタ 48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840" cy="259080"/>
    <xdr:sp macro="" textlink="">
      <xdr:nvSpPr>
        <xdr:cNvPr id="490" name="テキスト ボックス 489"/>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1" name="直線コネクタ 49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000"/>
    <xdr:sp macro="" textlink="">
      <xdr:nvSpPr>
        <xdr:cNvPr id="492" name="テキスト ボックス 491"/>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3" name="直線コネクタ 49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4" name="テキスト ボックス 49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5" name="直線コネクタ 49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000"/>
    <xdr:sp macro="" textlink="">
      <xdr:nvSpPr>
        <xdr:cNvPr id="496" name="テキスト ボックス 495"/>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497" name="直線コネクタ 49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0550" cy="258445"/>
    <xdr:sp macro="" textlink="">
      <xdr:nvSpPr>
        <xdr:cNvPr id="498" name="テキスト ボックス 497"/>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499" name="直線コネクタ 49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0550" cy="259080"/>
    <xdr:sp macro="" textlink="">
      <xdr:nvSpPr>
        <xdr:cNvPr id="500" name="テキスト ボックス 499"/>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2" name="テキスト ボックス 501"/>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39</xdr:row>
      <xdr:rowOff>99060</xdr:rowOff>
    </xdr:to>
    <xdr:cxnSp macro="">
      <xdr:nvCxnSpPr>
        <xdr:cNvPr id="504" name="直線コネクタ 503"/>
        <xdr:cNvCxnSpPr/>
      </xdr:nvCxnSpPr>
      <xdr:spPr>
        <a:xfrm flipV="1">
          <a:off x="16317595" y="5247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5"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6" name="直線コネクタ 50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50800</xdr:rowOff>
    </xdr:from>
    <xdr:ext cx="598805" cy="259080"/>
    <xdr:sp macro="" textlink="">
      <xdr:nvSpPr>
        <xdr:cNvPr id="507"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8" name="直線コネクタ 507"/>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98425</xdr:rowOff>
    </xdr:from>
    <xdr:to xmlns:xdr="http://schemas.openxmlformats.org/drawingml/2006/spreadsheetDrawing">
      <xdr:col>85</xdr:col>
      <xdr:colOff>127000</xdr:colOff>
      <xdr:row>39</xdr:row>
      <xdr:rowOff>99060</xdr:rowOff>
    </xdr:to>
    <xdr:cxnSp macro="">
      <xdr:nvCxnSpPr>
        <xdr:cNvPr id="509" name="直線コネクタ 508"/>
        <xdr:cNvCxnSpPr/>
      </xdr:nvCxnSpPr>
      <xdr:spPr>
        <a:xfrm flipV="1">
          <a:off x="15481300" y="6784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12065</xdr:rowOff>
    </xdr:from>
    <xdr:ext cx="469900" cy="259080"/>
    <xdr:sp macro="" textlink="">
      <xdr:nvSpPr>
        <xdr:cNvPr id="510" name="災害復旧事業費平均値テキスト"/>
        <xdr:cNvSpPr txBox="1"/>
      </xdr:nvSpPr>
      <xdr:spPr>
        <a:xfrm>
          <a:off x="16370300" y="6527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160655</xdr:rowOff>
    </xdr:from>
    <xdr:to xmlns:xdr="http://schemas.openxmlformats.org/drawingml/2006/spreadsheetDrawing">
      <xdr:col>85</xdr:col>
      <xdr:colOff>177800</xdr:colOff>
      <xdr:row>39</xdr:row>
      <xdr:rowOff>90805</xdr:rowOff>
    </xdr:to>
    <xdr:sp macro="" textlink="">
      <xdr:nvSpPr>
        <xdr:cNvPr id="511" name="フローチャート: 判断 510"/>
        <xdr:cNvSpPr/>
      </xdr:nvSpPr>
      <xdr:spPr>
        <a:xfrm>
          <a:off x="16268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12" name="直線コネクタ 511"/>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171450</xdr:rowOff>
    </xdr:from>
    <xdr:to xmlns:xdr="http://schemas.openxmlformats.org/drawingml/2006/spreadsheetDrawing">
      <xdr:col>81</xdr:col>
      <xdr:colOff>101600</xdr:colOff>
      <xdr:row>39</xdr:row>
      <xdr:rowOff>101600</xdr:rowOff>
    </xdr:to>
    <xdr:sp macro="" textlink="">
      <xdr:nvSpPr>
        <xdr:cNvPr id="513" name="フローチャート: 判断 512"/>
        <xdr:cNvSpPr/>
      </xdr:nvSpPr>
      <xdr:spPr>
        <a:xfrm>
          <a:off x="15430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118110</xdr:rowOff>
    </xdr:from>
    <xdr:ext cx="464820" cy="259080"/>
    <xdr:sp macro="" textlink="">
      <xdr:nvSpPr>
        <xdr:cNvPr id="514" name="テキスト ボックス 513"/>
        <xdr:cNvSpPr txBox="1"/>
      </xdr:nvSpPr>
      <xdr:spPr>
        <a:xfrm>
          <a:off x="15246350" y="646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101600</xdr:rowOff>
    </xdr:from>
    <xdr:to xmlns:xdr="http://schemas.openxmlformats.org/drawingml/2006/spreadsheetDrawing">
      <xdr:col>76</xdr:col>
      <xdr:colOff>114300</xdr:colOff>
      <xdr:row>39</xdr:row>
      <xdr:rowOff>99060</xdr:rowOff>
    </xdr:to>
    <xdr:cxnSp macro="">
      <xdr:nvCxnSpPr>
        <xdr:cNvPr id="515" name="直線コネクタ 514"/>
        <xdr:cNvCxnSpPr/>
      </xdr:nvCxnSpPr>
      <xdr:spPr>
        <a:xfrm>
          <a:off x="13703300" y="661670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10160</xdr:rowOff>
    </xdr:from>
    <xdr:to xmlns:xdr="http://schemas.openxmlformats.org/drawingml/2006/spreadsheetDrawing">
      <xdr:col>76</xdr:col>
      <xdr:colOff>165100</xdr:colOff>
      <xdr:row>39</xdr:row>
      <xdr:rowOff>111760</xdr:rowOff>
    </xdr:to>
    <xdr:sp macro="" textlink="">
      <xdr:nvSpPr>
        <xdr:cNvPr id="516" name="フローチャート: 判断 515"/>
        <xdr:cNvSpPr/>
      </xdr:nvSpPr>
      <xdr:spPr>
        <a:xfrm>
          <a:off x="14541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128270</xdr:rowOff>
    </xdr:from>
    <xdr:ext cx="464820" cy="259080"/>
    <xdr:sp macro="" textlink="">
      <xdr:nvSpPr>
        <xdr:cNvPr id="517" name="テキスト ボックス 516"/>
        <xdr:cNvSpPr txBox="1"/>
      </xdr:nvSpPr>
      <xdr:spPr>
        <a:xfrm>
          <a:off x="14357350" y="6471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101600</xdr:rowOff>
    </xdr:from>
    <xdr:to xmlns:xdr="http://schemas.openxmlformats.org/drawingml/2006/spreadsheetDrawing">
      <xdr:col>71</xdr:col>
      <xdr:colOff>177800</xdr:colOff>
      <xdr:row>39</xdr:row>
      <xdr:rowOff>27940</xdr:rowOff>
    </xdr:to>
    <xdr:cxnSp macro="">
      <xdr:nvCxnSpPr>
        <xdr:cNvPr id="518" name="直線コネクタ 517"/>
        <xdr:cNvCxnSpPr/>
      </xdr:nvCxnSpPr>
      <xdr:spPr>
        <a:xfrm flipV="1">
          <a:off x="12814300" y="66167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141605</xdr:rowOff>
    </xdr:from>
    <xdr:to xmlns:xdr="http://schemas.openxmlformats.org/drawingml/2006/spreadsheetDrawing">
      <xdr:col>72</xdr:col>
      <xdr:colOff>38100</xdr:colOff>
      <xdr:row>39</xdr:row>
      <xdr:rowOff>71755</xdr:rowOff>
    </xdr:to>
    <xdr:sp macro="" textlink="">
      <xdr:nvSpPr>
        <xdr:cNvPr id="519" name="フローチャート: 判断 518"/>
        <xdr:cNvSpPr/>
      </xdr:nvSpPr>
      <xdr:spPr>
        <a:xfrm>
          <a:off x="13652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63500</xdr:rowOff>
    </xdr:from>
    <xdr:ext cx="464820" cy="254000"/>
    <xdr:sp macro="" textlink="">
      <xdr:nvSpPr>
        <xdr:cNvPr id="520" name="テキスト ボックス 519"/>
        <xdr:cNvSpPr txBox="1"/>
      </xdr:nvSpPr>
      <xdr:spPr>
        <a:xfrm>
          <a:off x="13468350" y="67500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121920</xdr:rowOff>
    </xdr:from>
    <xdr:to xmlns:xdr="http://schemas.openxmlformats.org/drawingml/2006/spreadsheetDrawing">
      <xdr:col>67</xdr:col>
      <xdr:colOff>101600</xdr:colOff>
      <xdr:row>39</xdr:row>
      <xdr:rowOff>52070</xdr:rowOff>
    </xdr:to>
    <xdr:sp macro="" textlink="">
      <xdr:nvSpPr>
        <xdr:cNvPr id="521" name="フローチャート: 判断 520"/>
        <xdr:cNvSpPr/>
      </xdr:nvSpPr>
      <xdr:spPr>
        <a:xfrm>
          <a:off x="12763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68580</xdr:rowOff>
    </xdr:from>
    <xdr:ext cx="464820" cy="259080"/>
    <xdr:sp macro="" textlink="">
      <xdr:nvSpPr>
        <xdr:cNvPr id="522" name="テキスト ボックス 521"/>
        <xdr:cNvSpPr txBox="1"/>
      </xdr:nvSpPr>
      <xdr:spPr>
        <a:xfrm>
          <a:off x="12579350" y="6412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47625</xdr:rowOff>
    </xdr:from>
    <xdr:to xmlns:xdr="http://schemas.openxmlformats.org/drawingml/2006/spreadsheetDrawing">
      <xdr:col>85</xdr:col>
      <xdr:colOff>177800</xdr:colOff>
      <xdr:row>39</xdr:row>
      <xdr:rowOff>149225</xdr:rowOff>
    </xdr:to>
    <xdr:sp macro="" textlink="">
      <xdr:nvSpPr>
        <xdr:cNvPr id="528" name="楕円 527"/>
        <xdr:cNvSpPr/>
      </xdr:nvSpPr>
      <xdr:spPr>
        <a:xfrm>
          <a:off x="162687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139065</xdr:rowOff>
    </xdr:from>
    <xdr:ext cx="313690" cy="259080"/>
    <xdr:sp macro="" textlink="">
      <xdr:nvSpPr>
        <xdr:cNvPr id="529" name="災害復旧事業費該当値テキスト"/>
        <xdr:cNvSpPr txBox="1"/>
      </xdr:nvSpPr>
      <xdr:spPr>
        <a:xfrm>
          <a:off x="16370300" y="66541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30" name="楕円 529"/>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4475" cy="259080"/>
    <xdr:sp macro="" textlink="">
      <xdr:nvSpPr>
        <xdr:cNvPr id="531" name="テキスト ボックス 530"/>
        <xdr:cNvSpPr txBox="1"/>
      </xdr:nvSpPr>
      <xdr:spPr>
        <a:xfrm>
          <a:off x="15356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32" name="楕円 531"/>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4475" cy="259080"/>
    <xdr:sp macro="" textlink="">
      <xdr:nvSpPr>
        <xdr:cNvPr id="533" name="テキスト ボックス 532"/>
        <xdr:cNvSpPr txBox="1"/>
      </xdr:nvSpPr>
      <xdr:spPr>
        <a:xfrm>
          <a:off x="14467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50800</xdr:rowOff>
    </xdr:from>
    <xdr:to xmlns:xdr="http://schemas.openxmlformats.org/drawingml/2006/spreadsheetDrawing">
      <xdr:col>72</xdr:col>
      <xdr:colOff>38100</xdr:colOff>
      <xdr:row>38</xdr:row>
      <xdr:rowOff>152400</xdr:rowOff>
    </xdr:to>
    <xdr:sp macro="" textlink="">
      <xdr:nvSpPr>
        <xdr:cNvPr id="534" name="楕円 533"/>
        <xdr:cNvSpPr/>
      </xdr:nvSpPr>
      <xdr:spPr>
        <a:xfrm>
          <a:off x="13652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168910</xdr:rowOff>
    </xdr:from>
    <xdr:ext cx="529590" cy="254000"/>
    <xdr:sp macro="" textlink="">
      <xdr:nvSpPr>
        <xdr:cNvPr id="535" name="テキスト ボックス 534"/>
        <xdr:cNvSpPr txBox="1"/>
      </xdr:nvSpPr>
      <xdr:spPr>
        <a:xfrm>
          <a:off x="13435965" y="6341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148590</xdr:rowOff>
    </xdr:from>
    <xdr:to xmlns:xdr="http://schemas.openxmlformats.org/drawingml/2006/spreadsheetDrawing">
      <xdr:col>67</xdr:col>
      <xdr:colOff>101600</xdr:colOff>
      <xdr:row>39</xdr:row>
      <xdr:rowOff>78740</xdr:rowOff>
    </xdr:to>
    <xdr:sp macro="" textlink="">
      <xdr:nvSpPr>
        <xdr:cNvPr id="536" name="楕円 535"/>
        <xdr:cNvSpPr/>
      </xdr:nvSpPr>
      <xdr:spPr>
        <a:xfrm>
          <a:off x="12763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69850</xdr:rowOff>
    </xdr:from>
    <xdr:ext cx="464820" cy="259080"/>
    <xdr:sp macro="" textlink="">
      <xdr:nvSpPr>
        <xdr:cNvPr id="537" name="テキスト ボックス 536"/>
        <xdr:cNvSpPr txBox="1"/>
      </xdr:nvSpPr>
      <xdr:spPr>
        <a:xfrm>
          <a:off x="12579350" y="67564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6" name="テキスト ボックス 545"/>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49" name="テキスト ボックス 548"/>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51" name="テキスト ボックス 550"/>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63" name="テキスト ボックス 562"/>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66" name="テキスト ボックス 565"/>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69" name="テキスト ボックス 568"/>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71" name="テキスト ボックス 570"/>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80" name="テキスト ボックス 579"/>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82" name="テキスト ボックス 581"/>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84" name="テキスト ボックス 583"/>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586" name="テキスト ボックス 585"/>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595" name="テキスト ボックス 594"/>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7" name="直線コネクタ 59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598" name="テキスト ボックス 597"/>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9" name="直線コネクタ 59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0" name="テキスト ボックス 59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1" name="直線コネクタ 60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0550" cy="254000"/>
    <xdr:sp macro="" textlink="">
      <xdr:nvSpPr>
        <xdr:cNvPr id="602" name="テキスト ボックス 601"/>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3" name="直線コネクタ 60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0550" cy="259080"/>
    <xdr:sp macro="" textlink="">
      <xdr:nvSpPr>
        <xdr:cNvPr id="604" name="テキスト ボックス 603"/>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5" name="直線コネクタ 60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06" name="テキスト ボックス 605"/>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7" name="直線コネクタ 60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08" name="テキスト ボックス 607"/>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127635</xdr:rowOff>
    </xdr:from>
    <xdr:to xmlns:xdr="http://schemas.openxmlformats.org/drawingml/2006/spreadsheetDrawing">
      <xdr:col>85</xdr:col>
      <xdr:colOff>126365</xdr:colOff>
      <xdr:row>78</xdr:row>
      <xdr:rowOff>118745</xdr:rowOff>
    </xdr:to>
    <xdr:cxnSp macro="">
      <xdr:nvCxnSpPr>
        <xdr:cNvPr id="610" name="直線コネクタ 609"/>
        <xdr:cNvCxnSpPr/>
      </xdr:nvCxnSpPr>
      <xdr:spPr>
        <a:xfrm flipV="1">
          <a:off x="16317595" y="12300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122555</xdr:rowOff>
    </xdr:from>
    <xdr:ext cx="534670" cy="254000"/>
    <xdr:sp macro="" textlink="">
      <xdr:nvSpPr>
        <xdr:cNvPr id="611" name="公債費最小値テキスト"/>
        <xdr:cNvSpPr txBox="1"/>
      </xdr:nvSpPr>
      <xdr:spPr>
        <a:xfrm>
          <a:off x="16370300" y="134956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118745</xdr:rowOff>
    </xdr:from>
    <xdr:to xmlns:xdr="http://schemas.openxmlformats.org/drawingml/2006/spreadsheetDrawing">
      <xdr:col>86</xdr:col>
      <xdr:colOff>25400</xdr:colOff>
      <xdr:row>78</xdr:row>
      <xdr:rowOff>118745</xdr:rowOff>
    </xdr:to>
    <xdr:cxnSp macro="">
      <xdr:nvCxnSpPr>
        <xdr:cNvPr id="612" name="直線コネクタ 611"/>
        <xdr:cNvCxnSpPr/>
      </xdr:nvCxnSpPr>
      <xdr:spPr>
        <a:xfrm>
          <a:off x="16230600" y="1349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74930</xdr:rowOff>
    </xdr:from>
    <xdr:ext cx="598805" cy="254000"/>
    <xdr:sp macro="" textlink="">
      <xdr:nvSpPr>
        <xdr:cNvPr id="613" name="公債費最大値テキスト"/>
        <xdr:cNvSpPr txBox="1"/>
      </xdr:nvSpPr>
      <xdr:spPr>
        <a:xfrm>
          <a:off x="16370300" y="120764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127635</xdr:rowOff>
    </xdr:from>
    <xdr:to xmlns:xdr="http://schemas.openxmlformats.org/drawingml/2006/spreadsheetDrawing">
      <xdr:col>86</xdr:col>
      <xdr:colOff>25400</xdr:colOff>
      <xdr:row>71</xdr:row>
      <xdr:rowOff>127635</xdr:rowOff>
    </xdr:to>
    <xdr:cxnSp macro="">
      <xdr:nvCxnSpPr>
        <xdr:cNvPr id="614" name="直線コネクタ 613"/>
        <xdr:cNvCxnSpPr/>
      </xdr:nvCxnSpPr>
      <xdr:spPr>
        <a:xfrm>
          <a:off x="16230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45720</xdr:rowOff>
    </xdr:from>
    <xdr:to xmlns:xdr="http://schemas.openxmlformats.org/drawingml/2006/spreadsheetDrawing">
      <xdr:col>85</xdr:col>
      <xdr:colOff>127000</xdr:colOff>
      <xdr:row>77</xdr:row>
      <xdr:rowOff>52070</xdr:rowOff>
    </xdr:to>
    <xdr:cxnSp macro="">
      <xdr:nvCxnSpPr>
        <xdr:cNvPr id="615" name="直線コネクタ 614"/>
        <xdr:cNvCxnSpPr/>
      </xdr:nvCxnSpPr>
      <xdr:spPr>
        <a:xfrm flipV="1">
          <a:off x="15481300" y="132473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128270</xdr:rowOff>
    </xdr:from>
    <xdr:ext cx="534670" cy="259080"/>
    <xdr:sp macro="" textlink="">
      <xdr:nvSpPr>
        <xdr:cNvPr id="616" name="公債費平均値テキスト"/>
        <xdr:cNvSpPr txBox="1"/>
      </xdr:nvSpPr>
      <xdr:spPr>
        <a:xfrm>
          <a:off x="16370300" y="12987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105410</xdr:rowOff>
    </xdr:from>
    <xdr:to xmlns:xdr="http://schemas.openxmlformats.org/drawingml/2006/spreadsheetDrawing">
      <xdr:col>85</xdr:col>
      <xdr:colOff>177800</xdr:colOff>
      <xdr:row>77</xdr:row>
      <xdr:rowOff>35560</xdr:rowOff>
    </xdr:to>
    <xdr:sp macro="" textlink="">
      <xdr:nvSpPr>
        <xdr:cNvPr id="617" name="フローチャート: 判断 616"/>
        <xdr:cNvSpPr/>
      </xdr:nvSpPr>
      <xdr:spPr>
        <a:xfrm>
          <a:off x="16268700" y="131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39370</xdr:rowOff>
    </xdr:from>
    <xdr:to xmlns:xdr="http://schemas.openxmlformats.org/drawingml/2006/spreadsheetDrawing">
      <xdr:col>81</xdr:col>
      <xdr:colOff>50800</xdr:colOff>
      <xdr:row>77</xdr:row>
      <xdr:rowOff>52070</xdr:rowOff>
    </xdr:to>
    <xdr:cxnSp macro="">
      <xdr:nvCxnSpPr>
        <xdr:cNvPr id="618" name="直線コネクタ 617"/>
        <xdr:cNvCxnSpPr/>
      </xdr:nvCxnSpPr>
      <xdr:spPr>
        <a:xfrm>
          <a:off x="14592300" y="132410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74930</xdr:rowOff>
    </xdr:from>
    <xdr:to xmlns:xdr="http://schemas.openxmlformats.org/drawingml/2006/spreadsheetDrawing">
      <xdr:col>81</xdr:col>
      <xdr:colOff>101600</xdr:colOff>
      <xdr:row>77</xdr:row>
      <xdr:rowOff>5080</xdr:rowOff>
    </xdr:to>
    <xdr:sp macro="" textlink="">
      <xdr:nvSpPr>
        <xdr:cNvPr id="619" name="フローチャート: 判断 618"/>
        <xdr:cNvSpPr/>
      </xdr:nvSpPr>
      <xdr:spPr>
        <a:xfrm>
          <a:off x="15430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21590</xdr:rowOff>
    </xdr:from>
    <xdr:ext cx="529590" cy="259080"/>
    <xdr:sp macro="" textlink="">
      <xdr:nvSpPr>
        <xdr:cNvPr id="620" name="テキスト ボックス 619"/>
        <xdr:cNvSpPr txBox="1"/>
      </xdr:nvSpPr>
      <xdr:spPr>
        <a:xfrm>
          <a:off x="15213965" y="12880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26670</xdr:rowOff>
    </xdr:from>
    <xdr:to xmlns:xdr="http://schemas.openxmlformats.org/drawingml/2006/spreadsheetDrawing">
      <xdr:col>76</xdr:col>
      <xdr:colOff>114300</xdr:colOff>
      <xdr:row>77</xdr:row>
      <xdr:rowOff>39370</xdr:rowOff>
    </xdr:to>
    <xdr:cxnSp macro="">
      <xdr:nvCxnSpPr>
        <xdr:cNvPr id="621" name="直線コネクタ 620"/>
        <xdr:cNvCxnSpPr/>
      </xdr:nvCxnSpPr>
      <xdr:spPr>
        <a:xfrm>
          <a:off x="13703300" y="13228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92075</xdr:rowOff>
    </xdr:from>
    <xdr:to xmlns:xdr="http://schemas.openxmlformats.org/drawingml/2006/spreadsheetDrawing">
      <xdr:col>76</xdr:col>
      <xdr:colOff>165100</xdr:colOff>
      <xdr:row>77</xdr:row>
      <xdr:rowOff>22225</xdr:rowOff>
    </xdr:to>
    <xdr:sp macro="" textlink="">
      <xdr:nvSpPr>
        <xdr:cNvPr id="622" name="フローチャート: 判断 621"/>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38735</xdr:rowOff>
    </xdr:from>
    <xdr:ext cx="529590" cy="259080"/>
    <xdr:sp macro="" textlink="">
      <xdr:nvSpPr>
        <xdr:cNvPr id="623" name="テキスト ボックス 622"/>
        <xdr:cNvSpPr txBox="1"/>
      </xdr:nvSpPr>
      <xdr:spPr>
        <a:xfrm>
          <a:off x="14324965" y="128974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26670</xdr:rowOff>
    </xdr:from>
    <xdr:to xmlns:xdr="http://schemas.openxmlformats.org/drawingml/2006/spreadsheetDrawing">
      <xdr:col>71</xdr:col>
      <xdr:colOff>177800</xdr:colOff>
      <xdr:row>77</xdr:row>
      <xdr:rowOff>46990</xdr:rowOff>
    </xdr:to>
    <xdr:cxnSp macro="">
      <xdr:nvCxnSpPr>
        <xdr:cNvPr id="624" name="直線コネクタ 623"/>
        <xdr:cNvCxnSpPr/>
      </xdr:nvCxnSpPr>
      <xdr:spPr>
        <a:xfrm flipV="1">
          <a:off x="12814300" y="132283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81280</xdr:rowOff>
    </xdr:from>
    <xdr:to xmlns:xdr="http://schemas.openxmlformats.org/drawingml/2006/spreadsheetDrawing">
      <xdr:col>72</xdr:col>
      <xdr:colOff>38100</xdr:colOff>
      <xdr:row>77</xdr:row>
      <xdr:rowOff>11430</xdr:rowOff>
    </xdr:to>
    <xdr:sp macro="" textlink="">
      <xdr:nvSpPr>
        <xdr:cNvPr id="625" name="フローチャート: 判断 624"/>
        <xdr:cNvSpPr/>
      </xdr:nvSpPr>
      <xdr:spPr>
        <a:xfrm>
          <a:off x="13652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27940</xdr:rowOff>
    </xdr:from>
    <xdr:ext cx="529590" cy="259080"/>
    <xdr:sp macro="" textlink="">
      <xdr:nvSpPr>
        <xdr:cNvPr id="626" name="テキスト ボックス 625"/>
        <xdr:cNvSpPr txBox="1"/>
      </xdr:nvSpPr>
      <xdr:spPr>
        <a:xfrm>
          <a:off x="13435965" y="12886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86360</xdr:rowOff>
    </xdr:from>
    <xdr:to xmlns:xdr="http://schemas.openxmlformats.org/drawingml/2006/spreadsheetDrawing">
      <xdr:col>67</xdr:col>
      <xdr:colOff>101600</xdr:colOff>
      <xdr:row>77</xdr:row>
      <xdr:rowOff>16510</xdr:rowOff>
    </xdr:to>
    <xdr:sp macro="" textlink="">
      <xdr:nvSpPr>
        <xdr:cNvPr id="627" name="フローチャート: 判断 626"/>
        <xdr:cNvSpPr/>
      </xdr:nvSpPr>
      <xdr:spPr>
        <a:xfrm>
          <a:off x="12763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33020</xdr:rowOff>
    </xdr:from>
    <xdr:ext cx="529590" cy="259080"/>
    <xdr:sp macro="" textlink="">
      <xdr:nvSpPr>
        <xdr:cNvPr id="628" name="テキスト ボックス 627"/>
        <xdr:cNvSpPr txBox="1"/>
      </xdr:nvSpPr>
      <xdr:spPr>
        <a:xfrm>
          <a:off x="12546965" y="1289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9" name="テキスト ボックス 62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0" name="テキスト ボックス 62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1" name="テキスト ボックス 63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2" name="テキスト ボックス 63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3" name="テキスト ボックス 63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166370</xdr:rowOff>
    </xdr:from>
    <xdr:to xmlns:xdr="http://schemas.openxmlformats.org/drawingml/2006/spreadsheetDrawing">
      <xdr:col>85</xdr:col>
      <xdr:colOff>177800</xdr:colOff>
      <xdr:row>77</xdr:row>
      <xdr:rowOff>96520</xdr:rowOff>
    </xdr:to>
    <xdr:sp macro="" textlink="">
      <xdr:nvSpPr>
        <xdr:cNvPr id="634" name="楕円 633"/>
        <xdr:cNvSpPr/>
      </xdr:nvSpPr>
      <xdr:spPr>
        <a:xfrm>
          <a:off x="162687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144780</xdr:rowOff>
    </xdr:from>
    <xdr:ext cx="534670" cy="254000"/>
    <xdr:sp macro="" textlink="">
      <xdr:nvSpPr>
        <xdr:cNvPr id="635" name="公債費該当値テキスト"/>
        <xdr:cNvSpPr txBox="1"/>
      </xdr:nvSpPr>
      <xdr:spPr>
        <a:xfrm>
          <a:off x="16370300" y="131749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635</xdr:rowOff>
    </xdr:from>
    <xdr:to xmlns:xdr="http://schemas.openxmlformats.org/drawingml/2006/spreadsheetDrawing">
      <xdr:col>81</xdr:col>
      <xdr:colOff>101600</xdr:colOff>
      <xdr:row>77</xdr:row>
      <xdr:rowOff>102235</xdr:rowOff>
    </xdr:to>
    <xdr:sp macro="" textlink="">
      <xdr:nvSpPr>
        <xdr:cNvPr id="636" name="楕円 635"/>
        <xdr:cNvSpPr/>
      </xdr:nvSpPr>
      <xdr:spPr>
        <a:xfrm>
          <a:off x="15430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93345</xdr:rowOff>
    </xdr:from>
    <xdr:ext cx="529590" cy="259080"/>
    <xdr:sp macro="" textlink="">
      <xdr:nvSpPr>
        <xdr:cNvPr id="637" name="テキスト ボックス 636"/>
        <xdr:cNvSpPr txBox="1"/>
      </xdr:nvSpPr>
      <xdr:spPr>
        <a:xfrm>
          <a:off x="15213965" y="13294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160020</xdr:rowOff>
    </xdr:from>
    <xdr:to xmlns:xdr="http://schemas.openxmlformats.org/drawingml/2006/spreadsheetDrawing">
      <xdr:col>76</xdr:col>
      <xdr:colOff>165100</xdr:colOff>
      <xdr:row>77</xdr:row>
      <xdr:rowOff>90170</xdr:rowOff>
    </xdr:to>
    <xdr:sp macro="" textlink="">
      <xdr:nvSpPr>
        <xdr:cNvPr id="638" name="楕円 637"/>
        <xdr:cNvSpPr/>
      </xdr:nvSpPr>
      <xdr:spPr>
        <a:xfrm>
          <a:off x="14541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81280</xdr:rowOff>
    </xdr:from>
    <xdr:ext cx="529590" cy="259080"/>
    <xdr:sp macro="" textlink="">
      <xdr:nvSpPr>
        <xdr:cNvPr id="639" name="テキスト ボックス 638"/>
        <xdr:cNvSpPr txBox="1"/>
      </xdr:nvSpPr>
      <xdr:spPr>
        <a:xfrm>
          <a:off x="14324965" y="13282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147320</xdr:rowOff>
    </xdr:from>
    <xdr:to xmlns:xdr="http://schemas.openxmlformats.org/drawingml/2006/spreadsheetDrawing">
      <xdr:col>72</xdr:col>
      <xdr:colOff>38100</xdr:colOff>
      <xdr:row>77</xdr:row>
      <xdr:rowOff>77470</xdr:rowOff>
    </xdr:to>
    <xdr:sp macro="" textlink="">
      <xdr:nvSpPr>
        <xdr:cNvPr id="640" name="楕円 639"/>
        <xdr:cNvSpPr/>
      </xdr:nvSpPr>
      <xdr:spPr>
        <a:xfrm>
          <a:off x="13652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68580</xdr:rowOff>
    </xdr:from>
    <xdr:ext cx="529590" cy="259080"/>
    <xdr:sp macro="" textlink="">
      <xdr:nvSpPr>
        <xdr:cNvPr id="641" name="テキスト ボックス 640"/>
        <xdr:cNvSpPr txBox="1"/>
      </xdr:nvSpPr>
      <xdr:spPr>
        <a:xfrm>
          <a:off x="13435965" y="13270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167640</xdr:rowOff>
    </xdr:from>
    <xdr:to xmlns:xdr="http://schemas.openxmlformats.org/drawingml/2006/spreadsheetDrawing">
      <xdr:col>67</xdr:col>
      <xdr:colOff>101600</xdr:colOff>
      <xdr:row>77</xdr:row>
      <xdr:rowOff>97790</xdr:rowOff>
    </xdr:to>
    <xdr:sp macro="" textlink="">
      <xdr:nvSpPr>
        <xdr:cNvPr id="642" name="楕円 641"/>
        <xdr:cNvSpPr/>
      </xdr:nvSpPr>
      <xdr:spPr>
        <a:xfrm>
          <a:off x="12763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88900</xdr:rowOff>
    </xdr:from>
    <xdr:ext cx="529590" cy="254000"/>
    <xdr:sp macro="" textlink="">
      <xdr:nvSpPr>
        <xdr:cNvPr id="643" name="テキスト ボックス 642"/>
        <xdr:cNvSpPr txBox="1"/>
      </xdr:nvSpPr>
      <xdr:spPr>
        <a:xfrm>
          <a:off x="12546965" y="13290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2" name="テキスト ボックス 651"/>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3" name="直線コネクタ 65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4" name="直線コネクタ 65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55" name="テキスト ボックス 654"/>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6" name="直線コネクタ 65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0550" cy="254000"/>
    <xdr:sp macro="" textlink="">
      <xdr:nvSpPr>
        <xdr:cNvPr id="657" name="テキスト ボックス 656"/>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58" name="直線コネクタ 65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0550" cy="254000"/>
    <xdr:sp macro="" textlink="">
      <xdr:nvSpPr>
        <xdr:cNvPr id="659" name="テキスト ボックス 658"/>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0" name="直線コネクタ 65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0550" cy="254000"/>
    <xdr:sp macro="" textlink="">
      <xdr:nvSpPr>
        <xdr:cNvPr id="661" name="テキスト ボックス 660"/>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63" name="テキスト ボックス 66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41275</xdr:rowOff>
    </xdr:from>
    <xdr:to xmlns:xdr="http://schemas.openxmlformats.org/drawingml/2006/spreadsheetDrawing">
      <xdr:col>85</xdr:col>
      <xdr:colOff>126365</xdr:colOff>
      <xdr:row>98</xdr:row>
      <xdr:rowOff>132080</xdr:rowOff>
    </xdr:to>
    <xdr:cxnSp macro="">
      <xdr:nvCxnSpPr>
        <xdr:cNvPr id="665" name="直線コネクタ 664"/>
        <xdr:cNvCxnSpPr/>
      </xdr:nvCxnSpPr>
      <xdr:spPr>
        <a:xfrm flipV="1">
          <a:off x="16317595" y="1547177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135890</xdr:rowOff>
    </xdr:from>
    <xdr:ext cx="469900" cy="259080"/>
    <xdr:sp macro="" textlink="">
      <xdr:nvSpPr>
        <xdr:cNvPr id="666" name="積立金最小値テキスト"/>
        <xdr:cNvSpPr txBox="1"/>
      </xdr:nvSpPr>
      <xdr:spPr>
        <a:xfrm>
          <a:off x="16370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7" name="直線コネクタ 666"/>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159385</xdr:rowOff>
    </xdr:from>
    <xdr:ext cx="598805" cy="258445"/>
    <xdr:sp macro="" textlink="">
      <xdr:nvSpPr>
        <xdr:cNvPr id="668" name="積立金最大値テキスト"/>
        <xdr:cNvSpPr txBox="1"/>
      </xdr:nvSpPr>
      <xdr:spPr>
        <a:xfrm>
          <a:off x="16370300" y="15246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41275</xdr:rowOff>
    </xdr:from>
    <xdr:to xmlns:xdr="http://schemas.openxmlformats.org/drawingml/2006/spreadsheetDrawing">
      <xdr:col>86</xdr:col>
      <xdr:colOff>25400</xdr:colOff>
      <xdr:row>90</xdr:row>
      <xdr:rowOff>41275</xdr:rowOff>
    </xdr:to>
    <xdr:cxnSp macro="">
      <xdr:nvCxnSpPr>
        <xdr:cNvPr id="669" name="直線コネクタ 668"/>
        <xdr:cNvCxnSpPr/>
      </xdr:nvCxnSpPr>
      <xdr:spPr>
        <a:xfrm>
          <a:off x="16230600" y="1547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53975</xdr:rowOff>
    </xdr:from>
    <xdr:to xmlns:xdr="http://schemas.openxmlformats.org/drawingml/2006/spreadsheetDrawing">
      <xdr:col>85</xdr:col>
      <xdr:colOff>127000</xdr:colOff>
      <xdr:row>98</xdr:row>
      <xdr:rowOff>66675</xdr:rowOff>
    </xdr:to>
    <xdr:cxnSp macro="">
      <xdr:nvCxnSpPr>
        <xdr:cNvPr id="670" name="直線コネクタ 669"/>
        <xdr:cNvCxnSpPr/>
      </xdr:nvCxnSpPr>
      <xdr:spPr>
        <a:xfrm flipV="1">
          <a:off x="15481300" y="168560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52070</xdr:rowOff>
    </xdr:from>
    <xdr:ext cx="534670" cy="254000"/>
    <xdr:sp macro="" textlink="">
      <xdr:nvSpPr>
        <xdr:cNvPr id="671" name="積立金平均値テキスト"/>
        <xdr:cNvSpPr txBox="1"/>
      </xdr:nvSpPr>
      <xdr:spPr>
        <a:xfrm>
          <a:off x="16370300" y="1651127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29210</xdr:rowOff>
    </xdr:from>
    <xdr:to xmlns:xdr="http://schemas.openxmlformats.org/drawingml/2006/spreadsheetDrawing">
      <xdr:col>85</xdr:col>
      <xdr:colOff>177800</xdr:colOff>
      <xdr:row>97</xdr:row>
      <xdr:rowOff>130810</xdr:rowOff>
    </xdr:to>
    <xdr:sp macro="" textlink="">
      <xdr:nvSpPr>
        <xdr:cNvPr id="672" name="フローチャート: 判断 671"/>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102870</xdr:rowOff>
    </xdr:from>
    <xdr:to xmlns:xdr="http://schemas.openxmlformats.org/drawingml/2006/spreadsheetDrawing">
      <xdr:col>81</xdr:col>
      <xdr:colOff>50800</xdr:colOff>
      <xdr:row>98</xdr:row>
      <xdr:rowOff>66675</xdr:rowOff>
    </xdr:to>
    <xdr:cxnSp macro="">
      <xdr:nvCxnSpPr>
        <xdr:cNvPr id="673" name="直線コネクタ 672"/>
        <xdr:cNvCxnSpPr/>
      </xdr:nvCxnSpPr>
      <xdr:spPr>
        <a:xfrm>
          <a:off x="14592300" y="1673352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76835</xdr:rowOff>
    </xdr:from>
    <xdr:to xmlns:xdr="http://schemas.openxmlformats.org/drawingml/2006/spreadsheetDrawing">
      <xdr:col>81</xdr:col>
      <xdr:colOff>101600</xdr:colOff>
      <xdr:row>98</xdr:row>
      <xdr:rowOff>6985</xdr:rowOff>
    </xdr:to>
    <xdr:sp macro="" textlink="">
      <xdr:nvSpPr>
        <xdr:cNvPr id="674" name="フローチャート: 判断 673"/>
        <xdr:cNvSpPr/>
      </xdr:nvSpPr>
      <xdr:spPr>
        <a:xfrm>
          <a:off x="154305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23495</xdr:rowOff>
    </xdr:from>
    <xdr:ext cx="529590" cy="259080"/>
    <xdr:sp macro="" textlink="">
      <xdr:nvSpPr>
        <xdr:cNvPr id="675" name="テキスト ボックス 674"/>
        <xdr:cNvSpPr txBox="1"/>
      </xdr:nvSpPr>
      <xdr:spPr>
        <a:xfrm>
          <a:off x="15213965" y="16482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102870</xdr:rowOff>
    </xdr:from>
    <xdr:to xmlns:xdr="http://schemas.openxmlformats.org/drawingml/2006/spreadsheetDrawing">
      <xdr:col>76</xdr:col>
      <xdr:colOff>114300</xdr:colOff>
      <xdr:row>98</xdr:row>
      <xdr:rowOff>121920</xdr:rowOff>
    </xdr:to>
    <xdr:cxnSp macro="">
      <xdr:nvCxnSpPr>
        <xdr:cNvPr id="676" name="直線コネクタ 675"/>
        <xdr:cNvCxnSpPr/>
      </xdr:nvCxnSpPr>
      <xdr:spPr>
        <a:xfrm flipV="1">
          <a:off x="13703300" y="1673352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47625</xdr:rowOff>
    </xdr:from>
    <xdr:to xmlns:xdr="http://schemas.openxmlformats.org/drawingml/2006/spreadsheetDrawing">
      <xdr:col>76</xdr:col>
      <xdr:colOff>165100</xdr:colOff>
      <xdr:row>97</xdr:row>
      <xdr:rowOff>149225</xdr:rowOff>
    </xdr:to>
    <xdr:sp macro="" textlink="">
      <xdr:nvSpPr>
        <xdr:cNvPr id="677" name="フローチャート: 判断 676"/>
        <xdr:cNvSpPr/>
      </xdr:nvSpPr>
      <xdr:spPr>
        <a:xfrm>
          <a:off x="14541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166370</xdr:rowOff>
    </xdr:from>
    <xdr:ext cx="529590" cy="254000"/>
    <xdr:sp macro="" textlink="">
      <xdr:nvSpPr>
        <xdr:cNvPr id="678" name="テキスト ボックス 677"/>
        <xdr:cNvSpPr txBox="1"/>
      </xdr:nvSpPr>
      <xdr:spPr>
        <a:xfrm>
          <a:off x="14324965" y="164541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120650</xdr:rowOff>
    </xdr:from>
    <xdr:to xmlns:xdr="http://schemas.openxmlformats.org/drawingml/2006/spreadsheetDrawing">
      <xdr:col>71</xdr:col>
      <xdr:colOff>177800</xdr:colOff>
      <xdr:row>98</xdr:row>
      <xdr:rowOff>121920</xdr:rowOff>
    </xdr:to>
    <xdr:cxnSp macro="">
      <xdr:nvCxnSpPr>
        <xdr:cNvPr id="679" name="直線コネクタ 678"/>
        <xdr:cNvCxnSpPr/>
      </xdr:nvCxnSpPr>
      <xdr:spPr>
        <a:xfrm>
          <a:off x="12814300" y="16922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1905</xdr:rowOff>
    </xdr:from>
    <xdr:to xmlns:xdr="http://schemas.openxmlformats.org/drawingml/2006/spreadsheetDrawing">
      <xdr:col>72</xdr:col>
      <xdr:colOff>38100</xdr:colOff>
      <xdr:row>98</xdr:row>
      <xdr:rowOff>103505</xdr:rowOff>
    </xdr:to>
    <xdr:sp macro="" textlink="">
      <xdr:nvSpPr>
        <xdr:cNvPr id="680" name="フローチャート: 判断 679"/>
        <xdr:cNvSpPr/>
      </xdr:nvSpPr>
      <xdr:spPr>
        <a:xfrm>
          <a:off x="13652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120650</xdr:rowOff>
    </xdr:from>
    <xdr:ext cx="529590" cy="254000"/>
    <xdr:sp macro="" textlink="">
      <xdr:nvSpPr>
        <xdr:cNvPr id="681" name="テキスト ボックス 680"/>
        <xdr:cNvSpPr txBox="1"/>
      </xdr:nvSpPr>
      <xdr:spPr>
        <a:xfrm>
          <a:off x="13435965" y="16579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19050</xdr:rowOff>
    </xdr:from>
    <xdr:to xmlns:xdr="http://schemas.openxmlformats.org/drawingml/2006/spreadsheetDrawing">
      <xdr:col>67</xdr:col>
      <xdr:colOff>101600</xdr:colOff>
      <xdr:row>98</xdr:row>
      <xdr:rowOff>120650</xdr:rowOff>
    </xdr:to>
    <xdr:sp macro="" textlink="">
      <xdr:nvSpPr>
        <xdr:cNvPr id="682" name="フローチャート: 判断 681"/>
        <xdr:cNvSpPr/>
      </xdr:nvSpPr>
      <xdr:spPr>
        <a:xfrm>
          <a:off x="12763500" y="1682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137160</xdr:rowOff>
    </xdr:from>
    <xdr:ext cx="529590" cy="259080"/>
    <xdr:sp macro="" textlink="">
      <xdr:nvSpPr>
        <xdr:cNvPr id="683" name="テキスト ボックス 682"/>
        <xdr:cNvSpPr txBox="1"/>
      </xdr:nvSpPr>
      <xdr:spPr>
        <a:xfrm>
          <a:off x="12546965" y="16596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4" name="テキスト ボックス 68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5" name="テキスト ボックス 68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6" name="テキスト ボックス 68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7" name="テキスト ボックス 68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8" name="テキスト ボックス 68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3175</xdr:rowOff>
    </xdr:from>
    <xdr:to xmlns:xdr="http://schemas.openxmlformats.org/drawingml/2006/spreadsheetDrawing">
      <xdr:col>85</xdr:col>
      <xdr:colOff>177800</xdr:colOff>
      <xdr:row>98</xdr:row>
      <xdr:rowOff>104775</xdr:rowOff>
    </xdr:to>
    <xdr:sp macro="" textlink="">
      <xdr:nvSpPr>
        <xdr:cNvPr id="689" name="楕円 688"/>
        <xdr:cNvSpPr/>
      </xdr:nvSpPr>
      <xdr:spPr>
        <a:xfrm>
          <a:off x="162687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89535</xdr:rowOff>
    </xdr:from>
    <xdr:ext cx="534670" cy="254000"/>
    <xdr:sp macro="" textlink="">
      <xdr:nvSpPr>
        <xdr:cNvPr id="690" name="積立金該当値テキスト"/>
        <xdr:cNvSpPr txBox="1"/>
      </xdr:nvSpPr>
      <xdr:spPr>
        <a:xfrm>
          <a:off x="16370300" y="167201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15875</xdr:rowOff>
    </xdr:from>
    <xdr:to xmlns:xdr="http://schemas.openxmlformats.org/drawingml/2006/spreadsheetDrawing">
      <xdr:col>81</xdr:col>
      <xdr:colOff>101600</xdr:colOff>
      <xdr:row>98</xdr:row>
      <xdr:rowOff>117475</xdr:rowOff>
    </xdr:to>
    <xdr:sp macro="" textlink="">
      <xdr:nvSpPr>
        <xdr:cNvPr id="691" name="楕円 690"/>
        <xdr:cNvSpPr/>
      </xdr:nvSpPr>
      <xdr:spPr>
        <a:xfrm>
          <a:off x="15430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109220</xdr:rowOff>
    </xdr:from>
    <xdr:ext cx="529590" cy="254000"/>
    <xdr:sp macro="" textlink="">
      <xdr:nvSpPr>
        <xdr:cNvPr id="692" name="テキスト ボックス 691"/>
        <xdr:cNvSpPr txBox="1"/>
      </xdr:nvSpPr>
      <xdr:spPr>
        <a:xfrm>
          <a:off x="15213965" y="169113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153670</xdr:rowOff>
    </xdr:to>
    <xdr:sp macro="" textlink="">
      <xdr:nvSpPr>
        <xdr:cNvPr id="693" name="楕円 692"/>
        <xdr:cNvSpPr/>
      </xdr:nvSpPr>
      <xdr:spPr>
        <a:xfrm>
          <a:off x="14541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144780</xdr:rowOff>
    </xdr:from>
    <xdr:ext cx="529590" cy="254000"/>
    <xdr:sp macro="" textlink="">
      <xdr:nvSpPr>
        <xdr:cNvPr id="694" name="テキスト ボックス 693"/>
        <xdr:cNvSpPr txBox="1"/>
      </xdr:nvSpPr>
      <xdr:spPr>
        <a:xfrm>
          <a:off x="14324965" y="16775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71120</xdr:rowOff>
    </xdr:from>
    <xdr:to xmlns:xdr="http://schemas.openxmlformats.org/drawingml/2006/spreadsheetDrawing">
      <xdr:col>72</xdr:col>
      <xdr:colOff>38100</xdr:colOff>
      <xdr:row>99</xdr:row>
      <xdr:rowOff>1270</xdr:rowOff>
    </xdr:to>
    <xdr:sp macro="" textlink="">
      <xdr:nvSpPr>
        <xdr:cNvPr id="695" name="楕円 694"/>
        <xdr:cNvSpPr/>
      </xdr:nvSpPr>
      <xdr:spPr>
        <a:xfrm>
          <a:off x="13652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163830</xdr:rowOff>
    </xdr:from>
    <xdr:ext cx="464820" cy="259080"/>
    <xdr:sp macro="" textlink="">
      <xdr:nvSpPr>
        <xdr:cNvPr id="696" name="テキスト ボックス 695"/>
        <xdr:cNvSpPr txBox="1"/>
      </xdr:nvSpPr>
      <xdr:spPr>
        <a:xfrm>
          <a:off x="13468350" y="16965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69850</xdr:rowOff>
    </xdr:from>
    <xdr:to xmlns:xdr="http://schemas.openxmlformats.org/drawingml/2006/spreadsheetDrawing">
      <xdr:col>67</xdr:col>
      <xdr:colOff>101600</xdr:colOff>
      <xdr:row>98</xdr:row>
      <xdr:rowOff>171450</xdr:rowOff>
    </xdr:to>
    <xdr:sp macro="" textlink="">
      <xdr:nvSpPr>
        <xdr:cNvPr id="697" name="楕円 696"/>
        <xdr:cNvSpPr/>
      </xdr:nvSpPr>
      <xdr:spPr>
        <a:xfrm>
          <a:off x="12763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162560</xdr:rowOff>
    </xdr:from>
    <xdr:ext cx="464820" cy="259080"/>
    <xdr:sp macro="" textlink="">
      <xdr:nvSpPr>
        <xdr:cNvPr id="698" name="テキスト ボックス 697"/>
        <xdr:cNvSpPr txBox="1"/>
      </xdr:nvSpPr>
      <xdr:spPr>
        <a:xfrm>
          <a:off x="12579350" y="16964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07" name="テキスト ボックス 70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9" name="直線コネクタ 70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10" name="テキスト ボックス 709"/>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1" name="直線コネクタ 71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000"/>
    <xdr:sp macro="" textlink="">
      <xdr:nvSpPr>
        <xdr:cNvPr id="712" name="テキスト ボックス 711"/>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3" name="直線コネクタ 71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14" name="テキスト ボックス 713"/>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5" name="直線コネクタ 71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16" name="テキスト ボックス 715"/>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7" name="直線コネクタ 71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18" name="テキスト ボックス 717"/>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32385</xdr:rowOff>
    </xdr:from>
    <xdr:to xmlns:xdr="http://schemas.openxmlformats.org/drawingml/2006/spreadsheetDrawing">
      <xdr:col>116</xdr:col>
      <xdr:colOff>62865</xdr:colOff>
      <xdr:row>38</xdr:row>
      <xdr:rowOff>139700</xdr:rowOff>
    </xdr:to>
    <xdr:cxnSp macro="">
      <xdr:nvCxnSpPr>
        <xdr:cNvPr id="720" name="直線コネクタ 719"/>
        <xdr:cNvCxnSpPr/>
      </xdr:nvCxnSpPr>
      <xdr:spPr>
        <a:xfrm flipV="1">
          <a:off x="22159595" y="534733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000"/>
    <xdr:sp macro="" textlink="">
      <xdr:nvSpPr>
        <xdr:cNvPr id="721"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2" name="直線コネクタ 72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150495</xdr:rowOff>
    </xdr:from>
    <xdr:ext cx="534670" cy="259080"/>
    <xdr:sp macro="" textlink="">
      <xdr:nvSpPr>
        <xdr:cNvPr id="723" name="投資及び出資金最大値テキスト"/>
        <xdr:cNvSpPr txBox="1"/>
      </xdr:nvSpPr>
      <xdr:spPr>
        <a:xfrm>
          <a:off x="22212300" y="512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32385</xdr:rowOff>
    </xdr:from>
    <xdr:to xmlns:xdr="http://schemas.openxmlformats.org/drawingml/2006/spreadsheetDrawing">
      <xdr:col>116</xdr:col>
      <xdr:colOff>152400</xdr:colOff>
      <xdr:row>31</xdr:row>
      <xdr:rowOff>32385</xdr:rowOff>
    </xdr:to>
    <xdr:cxnSp macro="">
      <xdr:nvCxnSpPr>
        <xdr:cNvPr id="724" name="直線コネクタ 723"/>
        <xdr:cNvCxnSpPr/>
      </xdr:nvCxnSpPr>
      <xdr:spPr>
        <a:xfrm>
          <a:off x="22072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75565</xdr:rowOff>
    </xdr:from>
    <xdr:to xmlns:xdr="http://schemas.openxmlformats.org/drawingml/2006/spreadsheetDrawing">
      <xdr:col>116</xdr:col>
      <xdr:colOff>63500</xdr:colOff>
      <xdr:row>36</xdr:row>
      <xdr:rowOff>113665</xdr:rowOff>
    </xdr:to>
    <xdr:cxnSp macro="">
      <xdr:nvCxnSpPr>
        <xdr:cNvPr id="725" name="直線コネクタ 724"/>
        <xdr:cNvCxnSpPr/>
      </xdr:nvCxnSpPr>
      <xdr:spPr>
        <a:xfrm flipV="1">
          <a:off x="21323300" y="624776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158115</xdr:rowOff>
    </xdr:from>
    <xdr:ext cx="469900" cy="254000"/>
    <xdr:sp macro="" textlink="">
      <xdr:nvSpPr>
        <xdr:cNvPr id="726" name="投資及び出資金平均値テキスト"/>
        <xdr:cNvSpPr txBox="1"/>
      </xdr:nvSpPr>
      <xdr:spPr>
        <a:xfrm>
          <a:off x="22212300" y="65017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xdr:rowOff>
    </xdr:from>
    <xdr:to xmlns:xdr="http://schemas.openxmlformats.org/drawingml/2006/spreadsheetDrawing">
      <xdr:col>116</xdr:col>
      <xdr:colOff>114300</xdr:colOff>
      <xdr:row>38</xdr:row>
      <xdr:rowOff>109855</xdr:rowOff>
    </xdr:to>
    <xdr:sp macro="" textlink="">
      <xdr:nvSpPr>
        <xdr:cNvPr id="727" name="フローチャート: 判断 726"/>
        <xdr:cNvSpPr/>
      </xdr:nvSpPr>
      <xdr:spPr>
        <a:xfrm>
          <a:off x="22110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113665</xdr:rowOff>
    </xdr:from>
    <xdr:to xmlns:xdr="http://schemas.openxmlformats.org/drawingml/2006/spreadsheetDrawing">
      <xdr:col>111</xdr:col>
      <xdr:colOff>177800</xdr:colOff>
      <xdr:row>38</xdr:row>
      <xdr:rowOff>139700</xdr:rowOff>
    </xdr:to>
    <xdr:cxnSp macro="">
      <xdr:nvCxnSpPr>
        <xdr:cNvPr id="728" name="直線コネクタ 727"/>
        <xdr:cNvCxnSpPr/>
      </xdr:nvCxnSpPr>
      <xdr:spPr>
        <a:xfrm flipV="1">
          <a:off x="20434300" y="628586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33655</xdr:rowOff>
    </xdr:from>
    <xdr:to xmlns:xdr="http://schemas.openxmlformats.org/drawingml/2006/spreadsheetDrawing">
      <xdr:col>112</xdr:col>
      <xdr:colOff>38100</xdr:colOff>
      <xdr:row>38</xdr:row>
      <xdr:rowOff>135255</xdr:rowOff>
    </xdr:to>
    <xdr:sp macro="" textlink="">
      <xdr:nvSpPr>
        <xdr:cNvPr id="729" name="フローチャート: 判断 728"/>
        <xdr:cNvSpPr/>
      </xdr:nvSpPr>
      <xdr:spPr>
        <a:xfrm>
          <a:off x="2127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126365</xdr:rowOff>
    </xdr:from>
    <xdr:ext cx="464820" cy="259080"/>
    <xdr:sp macro="" textlink="">
      <xdr:nvSpPr>
        <xdr:cNvPr id="730" name="テキスト ボックス 729"/>
        <xdr:cNvSpPr txBox="1"/>
      </xdr:nvSpPr>
      <xdr:spPr>
        <a:xfrm>
          <a:off x="21088350" y="6641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31" name="直線コネクタ 73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45720</xdr:rowOff>
    </xdr:from>
    <xdr:to xmlns:xdr="http://schemas.openxmlformats.org/drawingml/2006/spreadsheetDrawing">
      <xdr:col>107</xdr:col>
      <xdr:colOff>101600</xdr:colOff>
      <xdr:row>38</xdr:row>
      <xdr:rowOff>147320</xdr:rowOff>
    </xdr:to>
    <xdr:sp macro="" textlink="">
      <xdr:nvSpPr>
        <xdr:cNvPr id="732" name="フローチャート: 判断 731"/>
        <xdr:cNvSpPr/>
      </xdr:nvSpPr>
      <xdr:spPr>
        <a:xfrm>
          <a:off x="20383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163830</xdr:rowOff>
    </xdr:from>
    <xdr:ext cx="464820" cy="259080"/>
    <xdr:sp macro="" textlink="">
      <xdr:nvSpPr>
        <xdr:cNvPr id="733" name="テキスト ボックス 732"/>
        <xdr:cNvSpPr txBox="1"/>
      </xdr:nvSpPr>
      <xdr:spPr>
        <a:xfrm>
          <a:off x="20199350" y="6336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137795</xdr:rowOff>
    </xdr:from>
    <xdr:to xmlns:xdr="http://schemas.openxmlformats.org/drawingml/2006/spreadsheetDrawing">
      <xdr:col>102</xdr:col>
      <xdr:colOff>114300</xdr:colOff>
      <xdr:row>38</xdr:row>
      <xdr:rowOff>139700</xdr:rowOff>
    </xdr:to>
    <xdr:cxnSp macro="">
      <xdr:nvCxnSpPr>
        <xdr:cNvPr id="734" name="直線コネクタ 733"/>
        <xdr:cNvCxnSpPr/>
      </xdr:nvCxnSpPr>
      <xdr:spPr>
        <a:xfrm>
          <a:off x="18656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168275</xdr:rowOff>
    </xdr:from>
    <xdr:to xmlns:xdr="http://schemas.openxmlformats.org/drawingml/2006/spreadsheetDrawing">
      <xdr:col>102</xdr:col>
      <xdr:colOff>165100</xdr:colOff>
      <xdr:row>38</xdr:row>
      <xdr:rowOff>98425</xdr:rowOff>
    </xdr:to>
    <xdr:sp macro="" textlink="">
      <xdr:nvSpPr>
        <xdr:cNvPr id="735" name="フローチャート: 判断 734"/>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114935</xdr:rowOff>
    </xdr:from>
    <xdr:ext cx="464820" cy="259080"/>
    <xdr:sp macro="" textlink="">
      <xdr:nvSpPr>
        <xdr:cNvPr id="736" name="テキスト ボックス 735"/>
        <xdr:cNvSpPr txBox="1"/>
      </xdr:nvSpPr>
      <xdr:spPr>
        <a:xfrm>
          <a:off x="19310350" y="6287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23495</xdr:rowOff>
    </xdr:from>
    <xdr:to xmlns:xdr="http://schemas.openxmlformats.org/drawingml/2006/spreadsheetDrawing">
      <xdr:col>98</xdr:col>
      <xdr:colOff>38100</xdr:colOff>
      <xdr:row>38</xdr:row>
      <xdr:rowOff>125095</xdr:rowOff>
    </xdr:to>
    <xdr:sp macro="" textlink="">
      <xdr:nvSpPr>
        <xdr:cNvPr id="737" name="フローチャート: 判断 736"/>
        <xdr:cNvSpPr/>
      </xdr:nvSpPr>
      <xdr:spPr>
        <a:xfrm>
          <a:off x="18605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141605</xdr:rowOff>
    </xdr:from>
    <xdr:ext cx="464820" cy="259080"/>
    <xdr:sp macro="" textlink="">
      <xdr:nvSpPr>
        <xdr:cNvPr id="738" name="テキスト ボックス 737"/>
        <xdr:cNvSpPr txBox="1"/>
      </xdr:nvSpPr>
      <xdr:spPr>
        <a:xfrm>
          <a:off x="18421350" y="63138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9" name="テキスト ボックス 73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0" name="テキスト ボックス 73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1" name="テキスト ボックス 74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2" name="テキスト ボックス 74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3" name="テキスト ボックス 74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24765</xdr:rowOff>
    </xdr:from>
    <xdr:to xmlns:xdr="http://schemas.openxmlformats.org/drawingml/2006/spreadsheetDrawing">
      <xdr:col>116</xdr:col>
      <xdr:colOff>114300</xdr:colOff>
      <xdr:row>36</xdr:row>
      <xdr:rowOff>126365</xdr:rowOff>
    </xdr:to>
    <xdr:sp macro="" textlink="">
      <xdr:nvSpPr>
        <xdr:cNvPr id="744" name="楕円 743"/>
        <xdr:cNvSpPr/>
      </xdr:nvSpPr>
      <xdr:spPr>
        <a:xfrm>
          <a:off x="221107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48260</xdr:rowOff>
    </xdr:from>
    <xdr:ext cx="534670" cy="259080"/>
    <xdr:sp macro="" textlink="">
      <xdr:nvSpPr>
        <xdr:cNvPr id="745" name="投資及び出資金該当値テキスト"/>
        <xdr:cNvSpPr txBox="1"/>
      </xdr:nvSpPr>
      <xdr:spPr>
        <a:xfrm>
          <a:off x="22212300" y="604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63500</xdr:rowOff>
    </xdr:from>
    <xdr:to xmlns:xdr="http://schemas.openxmlformats.org/drawingml/2006/spreadsheetDrawing">
      <xdr:col>112</xdr:col>
      <xdr:colOff>38100</xdr:colOff>
      <xdr:row>36</xdr:row>
      <xdr:rowOff>164465</xdr:rowOff>
    </xdr:to>
    <xdr:sp macro="" textlink="">
      <xdr:nvSpPr>
        <xdr:cNvPr id="746" name="楕円 745"/>
        <xdr:cNvSpPr/>
      </xdr:nvSpPr>
      <xdr:spPr>
        <a:xfrm>
          <a:off x="21272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35</xdr:row>
      <xdr:rowOff>9525</xdr:rowOff>
    </xdr:from>
    <xdr:ext cx="529590" cy="254000"/>
    <xdr:sp macro="" textlink="">
      <xdr:nvSpPr>
        <xdr:cNvPr id="747" name="テキスト ボックス 746"/>
        <xdr:cNvSpPr txBox="1"/>
      </xdr:nvSpPr>
      <xdr:spPr>
        <a:xfrm>
          <a:off x="21055965" y="60102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49" name="テキスト ボックス 748"/>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51" name="テキスト ボックス 750"/>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52" name="楕円 751"/>
        <xdr:cNvSpPr/>
      </xdr:nvSpPr>
      <xdr:spPr>
        <a:xfrm>
          <a:off x="18605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8255</xdr:rowOff>
    </xdr:from>
    <xdr:ext cx="313690" cy="254000"/>
    <xdr:sp macro="" textlink="">
      <xdr:nvSpPr>
        <xdr:cNvPr id="753" name="テキスト ボックス 752"/>
        <xdr:cNvSpPr txBox="1"/>
      </xdr:nvSpPr>
      <xdr:spPr>
        <a:xfrm>
          <a:off x="18499455" y="66948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62" name="テキスト ボックス 761"/>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3" name="直線コネクタ 76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64" name="直線コネクタ 763"/>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3840" cy="254000"/>
    <xdr:sp macro="" textlink="">
      <xdr:nvSpPr>
        <xdr:cNvPr id="765" name="テキスト ボックス 764"/>
        <xdr:cNvSpPr txBox="1"/>
      </xdr:nvSpPr>
      <xdr:spPr>
        <a:xfrm>
          <a:off x="1803908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66" name="直線コネクタ 76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000"/>
    <xdr:sp macro="" textlink="">
      <xdr:nvSpPr>
        <xdr:cNvPr id="767" name="テキスト ボックス 766"/>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68" name="直線コネクタ 767"/>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4000"/>
    <xdr:sp macro="" textlink="">
      <xdr:nvSpPr>
        <xdr:cNvPr id="769" name="テキスト ボックス 768"/>
        <xdr:cNvSpPr txBox="1"/>
      </xdr:nvSpPr>
      <xdr:spPr>
        <a:xfrm>
          <a:off x="17756505" y="8684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0" name="直線コネクタ 76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71" name="テキスト ボックス 770"/>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16510</xdr:rowOff>
    </xdr:from>
    <xdr:to xmlns:xdr="http://schemas.openxmlformats.org/drawingml/2006/spreadsheetDrawing">
      <xdr:col>116</xdr:col>
      <xdr:colOff>62865</xdr:colOff>
      <xdr:row>58</xdr:row>
      <xdr:rowOff>25400</xdr:rowOff>
    </xdr:to>
    <xdr:cxnSp macro="">
      <xdr:nvCxnSpPr>
        <xdr:cNvPr id="773" name="直線コネクタ 772"/>
        <xdr:cNvCxnSpPr/>
      </xdr:nvCxnSpPr>
      <xdr:spPr>
        <a:xfrm flipV="1">
          <a:off x="22159595" y="876046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4000"/>
    <xdr:sp macro="" textlink="">
      <xdr:nvSpPr>
        <xdr:cNvPr id="774" name="貸付金最小値テキスト"/>
        <xdr:cNvSpPr txBox="1"/>
      </xdr:nvSpPr>
      <xdr:spPr>
        <a:xfrm>
          <a:off x="22212300" y="9973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75" name="直線コネクタ 774"/>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134620</xdr:rowOff>
    </xdr:from>
    <xdr:ext cx="534670" cy="254000"/>
    <xdr:sp macro="" textlink="">
      <xdr:nvSpPr>
        <xdr:cNvPr id="776" name="貸付金最大値テキスト"/>
        <xdr:cNvSpPr txBox="1"/>
      </xdr:nvSpPr>
      <xdr:spPr>
        <a:xfrm>
          <a:off x="22212300" y="8535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16510</xdr:rowOff>
    </xdr:from>
    <xdr:to xmlns:xdr="http://schemas.openxmlformats.org/drawingml/2006/spreadsheetDrawing">
      <xdr:col>116</xdr:col>
      <xdr:colOff>152400</xdr:colOff>
      <xdr:row>51</xdr:row>
      <xdr:rowOff>16510</xdr:rowOff>
    </xdr:to>
    <xdr:cxnSp macro="">
      <xdr:nvCxnSpPr>
        <xdr:cNvPr id="777" name="直線コネクタ 776"/>
        <xdr:cNvCxnSpPr/>
      </xdr:nvCxnSpPr>
      <xdr:spPr>
        <a:xfrm>
          <a:off x="22072600" y="876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14605</xdr:rowOff>
    </xdr:from>
    <xdr:to xmlns:xdr="http://schemas.openxmlformats.org/drawingml/2006/spreadsheetDrawing">
      <xdr:col>116</xdr:col>
      <xdr:colOff>63500</xdr:colOff>
      <xdr:row>58</xdr:row>
      <xdr:rowOff>15875</xdr:rowOff>
    </xdr:to>
    <xdr:cxnSp macro="">
      <xdr:nvCxnSpPr>
        <xdr:cNvPr id="778" name="直線コネクタ 777"/>
        <xdr:cNvCxnSpPr/>
      </xdr:nvCxnSpPr>
      <xdr:spPr>
        <a:xfrm>
          <a:off x="21323300" y="99587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71120</xdr:rowOff>
    </xdr:from>
    <xdr:ext cx="469900" cy="259080"/>
    <xdr:sp macro="" textlink="">
      <xdr:nvSpPr>
        <xdr:cNvPr id="779" name="貸付金平均値テキスト"/>
        <xdr:cNvSpPr txBox="1"/>
      </xdr:nvSpPr>
      <xdr:spPr>
        <a:xfrm>
          <a:off x="22212300" y="9672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48260</xdr:rowOff>
    </xdr:from>
    <xdr:to xmlns:xdr="http://schemas.openxmlformats.org/drawingml/2006/spreadsheetDrawing">
      <xdr:col>116</xdr:col>
      <xdr:colOff>114300</xdr:colOff>
      <xdr:row>57</xdr:row>
      <xdr:rowOff>149860</xdr:rowOff>
    </xdr:to>
    <xdr:sp macro="" textlink="">
      <xdr:nvSpPr>
        <xdr:cNvPr id="780" name="フローチャート: 判断 779"/>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14605</xdr:rowOff>
    </xdr:from>
    <xdr:to xmlns:xdr="http://schemas.openxmlformats.org/drawingml/2006/spreadsheetDrawing">
      <xdr:col>111</xdr:col>
      <xdr:colOff>177800</xdr:colOff>
      <xdr:row>58</xdr:row>
      <xdr:rowOff>16510</xdr:rowOff>
    </xdr:to>
    <xdr:cxnSp macro="">
      <xdr:nvCxnSpPr>
        <xdr:cNvPr id="781" name="直線コネクタ 780"/>
        <xdr:cNvCxnSpPr/>
      </xdr:nvCxnSpPr>
      <xdr:spPr>
        <a:xfrm flipV="1">
          <a:off x="20434300" y="9958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48260</xdr:rowOff>
    </xdr:from>
    <xdr:to xmlns:xdr="http://schemas.openxmlformats.org/drawingml/2006/spreadsheetDrawing">
      <xdr:col>112</xdr:col>
      <xdr:colOff>38100</xdr:colOff>
      <xdr:row>57</xdr:row>
      <xdr:rowOff>149860</xdr:rowOff>
    </xdr:to>
    <xdr:sp macro="" textlink="">
      <xdr:nvSpPr>
        <xdr:cNvPr id="782" name="フローチャート: 判断 781"/>
        <xdr:cNvSpPr/>
      </xdr:nvSpPr>
      <xdr:spPr>
        <a:xfrm>
          <a:off x="21272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166370</xdr:rowOff>
    </xdr:from>
    <xdr:ext cx="464820" cy="254000"/>
    <xdr:sp macro="" textlink="">
      <xdr:nvSpPr>
        <xdr:cNvPr id="783" name="テキスト ボックス 782"/>
        <xdr:cNvSpPr txBox="1"/>
      </xdr:nvSpPr>
      <xdr:spPr>
        <a:xfrm>
          <a:off x="21088350" y="95961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14605</xdr:rowOff>
    </xdr:from>
    <xdr:to xmlns:xdr="http://schemas.openxmlformats.org/drawingml/2006/spreadsheetDrawing">
      <xdr:col>107</xdr:col>
      <xdr:colOff>50800</xdr:colOff>
      <xdr:row>58</xdr:row>
      <xdr:rowOff>16510</xdr:rowOff>
    </xdr:to>
    <xdr:cxnSp macro="">
      <xdr:nvCxnSpPr>
        <xdr:cNvPr id="784" name="直線コネクタ 783"/>
        <xdr:cNvCxnSpPr/>
      </xdr:nvCxnSpPr>
      <xdr:spPr>
        <a:xfrm>
          <a:off x="19545300" y="9958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74930</xdr:rowOff>
    </xdr:from>
    <xdr:to xmlns:xdr="http://schemas.openxmlformats.org/drawingml/2006/spreadsheetDrawing">
      <xdr:col>107</xdr:col>
      <xdr:colOff>101600</xdr:colOff>
      <xdr:row>57</xdr:row>
      <xdr:rowOff>5080</xdr:rowOff>
    </xdr:to>
    <xdr:sp macro="" textlink="">
      <xdr:nvSpPr>
        <xdr:cNvPr id="785" name="フローチャート: 判断 784"/>
        <xdr:cNvSpPr/>
      </xdr:nvSpPr>
      <xdr:spPr>
        <a:xfrm>
          <a:off x="20383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21590</xdr:rowOff>
    </xdr:from>
    <xdr:ext cx="464820" cy="259080"/>
    <xdr:sp macro="" textlink="">
      <xdr:nvSpPr>
        <xdr:cNvPr id="786" name="テキスト ボックス 785"/>
        <xdr:cNvSpPr txBox="1"/>
      </xdr:nvSpPr>
      <xdr:spPr>
        <a:xfrm>
          <a:off x="20199350" y="9451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6350</xdr:rowOff>
    </xdr:from>
    <xdr:to xmlns:xdr="http://schemas.openxmlformats.org/drawingml/2006/spreadsheetDrawing">
      <xdr:col>102</xdr:col>
      <xdr:colOff>114300</xdr:colOff>
      <xdr:row>58</xdr:row>
      <xdr:rowOff>14605</xdr:rowOff>
    </xdr:to>
    <xdr:cxnSp macro="">
      <xdr:nvCxnSpPr>
        <xdr:cNvPr id="787" name="直線コネクタ 786"/>
        <xdr:cNvCxnSpPr/>
      </xdr:nvCxnSpPr>
      <xdr:spPr>
        <a:xfrm>
          <a:off x="18656300" y="9950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154940</xdr:rowOff>
    </xdr:from>
    <xdr:to xmlns:xdr="http://schemas.openxmlformats.org/drawingml/2006/spreadsheetDrawing">
      <xdr:col>102</xdr:col>
      <xdr:colOff>165100</xdr:colOff>
      <xdr:row>57</xdr:row>
      <xdr:rowOff>84455</xdr:rowOff>
    </xdr:to>
    <xdr:sp macro="" textlink="">
      <xdr:nvSpPr>
        <xdr:cNvPr id="788" name="フローチャート: 判断 787"/>
        <xdr:cNvSpPr/>
      </xdr:nvSpPr>
      <xdr:spPr>
        <a:xfrm>
          <a:off x="19494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100965</xdr:rowOff>
    </xdr:from>
    <xdr:ext cx="464820" cy="254000"/>
    <xdr:sp macro="" textlink="">
      <xdr:nvSpPr>
        <xdr:cNvPr id="789" name="テキスト ボックス 788"/>
        <xdr:cNvSpPr txBox="1"/>
      </xdr:nvSpPr>
      <xdr:spPr>
        <a:xfrm>
          <a:off x="19310350" y="95307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11430</xdr:rowOff>
    </xdr:from>
    <xdr:to xmlns:xdr="http://schemas.openxmlformats.org/drawingml/2006/spreadsheetDrawing">
      <xdr:col>98</xdr:col>
      <xdr:colOff>38100</xdr:colOff>
      <xdr:row>57</xdr:row>
      <xdr:rowOff>113030</xdr:rowOff>
    </xdr:to>
    <xdr:sp macro="" textlink="">
      <xdr:nvSpPr>
        <xdr:cNvPr id="790" name="フローチャート: 判断 789"/>
        <xdr:cNvSpPr/>
      </xdr:nvSpPr>
      <xdr:spPr>
        <a:xfrm>
          <a:off x="18605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130175</xdr:rowOff>
    </xdr:from>
    <xdr:ext cx="464820" cy="259080"/>
    <xdr:sp macro="" textlink="">
      <xdr:nvSpPr>
        <xdr:cNvPr id="791" name="テキスト ボックス 790"/>
        <xdr:cNvSpPr txBox="1"/>
      </xdr:nvSpPr>
      <xdr:spPr>
        <a:xfrm>
          <a:off x="18421350" y="95599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2" name="テキスト ボックス 79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3" name="テキスト ボックス 79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4" name="テキスト ボックス 79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5" name="テキスト ボックス 79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6" name="テキスト ボックス 79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136525</xdr:rowOff>
    </xdr:from>
    <xdr:to xmlns:xdr="http://schemas.openxmlformats.org/drawingml/2006/spreadsheetDrawing">
      <xdr:col>116</xdr:col>
      <xdr:colOff>114300</xdr:colOff>
      <xdr:row>58</xdr:row>
      <xdr:rowOff>66675</xdr:rowOff>
    </xdr:to>
    <xdr:sp macro="" textlink="">
      <xdr:nvSpPr>
        <xdr:cNvPr id="797" name="楕円 796"/>
        <xdr:cNvSpPr/>
      </xdr:nvSpPr>
      <xdr:spPr>
        <a:xfrm>
          <a:off x="221107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52070</xdr:rowOff>
    </xdr:from>
    <xdr:ext cx="378460" cy="254000"/>
    <xdr:sp macro="" textlink="">
      <xdr:nvSpPr>
        <xdr:cNvPr id="798" name="貸付金該当値テキスト"/>
        <xdr:cNvSpPr txBox="1"/>
      </xdr:nvSpPr>
      <xdr:spPr>
        <a:xfrm>
          <a:off x="22212300" y="982472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135255</xdr:rowOff>
    </xdr:from>
    <xdr:to xmlns:xdr="http://schemas.openxmlformats.org/drawingml/2006/spreadsheetDrawing">
      <xdr:col>112</xdr:col>
      <xdr:colOff>38100</xdr:colOff>
      <xdr:row>58</xdr:row>
      <xdr:rowOff>65405</xdr:rowOff>
    </xdr:to>
    <xdr:sp macro="" textlink="">
      <xdr:nvSpPr>
        <xdr:cNvPr id="799" name="楕円 798"/>
        <xdr:cNvSpPr/>
      </xdr:nvSpPr>
      <xdr:spPr>
        <a:xfrm>
          <a:off x="21272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56515</xdr:rowOff>
    </xdr:from>
    <xdr:ext cx="378460" cy="258445"/>
    <xdr:sp macro="" textlink="">
      <xdr:nvSpPr>
        <xdr:cNvPr id="800" name="テキスト ボックス 799"/>
        <xdr:cNvSpPr txBox="1"/>
      </xdr:nvSpPr>
      <xdr:spPr>
        <a:xfrm>
          <a:off x="21134070" y="10000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137160</xdr:rowOff>
    </xdr:from>
    <xdr:to xmlns:xdr="http://schemas.openxmlformats.org/drawingml/2006/spreadsheetDrawing">
      <xdr:col>107</xdr:col>
      <xdr:colOff>101600</xdr:colOff>
      <xdr:row>58</xdr:row>
      <xdr:rowOff>67310</xdr:rowOff>
    </xdr:to>
    <xdr:sp macro="" textlink="">
      <xdr:nvSpPr>
        <xdr:cNvPr id="801" name="楕円 800"/>
        <xdr:cNvSpPr/>
      </xdr:nvSpPr>
      <xdr:spPr>
        <a:xfrm>
          <a:off x="20383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58420</xdr:rowOff>
    </xdr:from>
    <xdr:ext cx="378460" cy="259080"/>
    <xdr:sp macro="" textlink="">
      <xdr:nvSpPr>
        <xdr:cNvPr id="802" name="テキスト ボックス 801"/>
        <xdr:cNvSpPr txBox="1"/>
      </xdr:nvSpPr>
      <xdr:spPr>
        <a:xfrm>
          <a:off x="20245070" y="10002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135255</xdr:rowOff>
    </xdr:from>
    <xdr:to xmlns:xdr="http://schemas.openxmlformats.org/drawingml/2006/spreadsheetDrawing">
      <xdr:col>102</xdr:col>
      <xdr:colOff>165100</xdr:colOff>
      <xdr:row>58</xdr:row>
      <xdr:rowOff>65405</xdr:rowOff>
    </xdr:to>
    <xdr:sp macro="" textlink="">
      <xdr:nvSpPr>
        <xdr:cNvPr id="803" name="楕円 802"/>
        <xdr:cNvSpPr/>
      </xdr:nvSpPr>
      <xdr:spPr>
        <a:xfrm>
          <a:off x="19494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56515</xdr:rowOff>
    </xdr:from>
    <xdr:ext cx="378460" cy="258445"/>
    <xdr:sp macro="" textlink="">
      <xdr:nvSpPr>
        <xdr:cNvPr id="804" name="テキスト ボックス 803"/>
        <xdr:cNvSpPr txBox="1"/>
      </xdr:nvSpPr>
      <xdr:spPr>
        <a:xfrm>
          <a:off x="19356070" y="10000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127000</xdr:rowOff>
    </xdr:from>
    <xdr:to xmlns:xdr="http://schemas.openxmlformats.org/drawingml/2006/spreadsheetDrawing">
      <xdr:col>98</xdr:col>
      <xdr:colOff>38100</xdr:colOff>
      <xdr:row>58</xdr:row>
      <xdr:rowOff>57150</xdr:rowOff>
    </xdr:to>
    <xdr:sp macro="" textlink="">
      <xdr:nvSpPr>
        <xdr:cNvPr id="805" name="楕円 804"/>
        <xdr:cNvSpPr/>
      </xdr:nvSpPr>
      <xdr:spPr>
        <a:xfrm>
          <a:off x="18605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48260</xdr:rowOff>
    </xdr:from>
    <xdr:ext cx="378460" cy="259080"/>
    <xdr:sp macro="" textlink="">
      <xdr:nvSpPr>
        <xdr:cNvPr id="806" name="テキスト ボックス 805"/>
        <xdr:cNvSpPr txBox="1"/>
      </xdr:nvSpPr>
      <xdr:spPr>
        <a:xfrm>
          <a:off x="18467070" y="9992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15" name="テキスト ボックス 814"/>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6" name="直線コネクタ 81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17" name="直線コネクタ 81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3840" cy="259080"/>
    <xdr:sp macro="" textlink="">
      <xdr:nvSpPr>
        <xdr:cNvPr id="818" name="テキスト ボックス 817"/>
        <xdr:cNvSpPr txBox="1"/>
      </xdr:nvSpPr>
      <xdr:spPr>
        <a:xfrm>
          <a:off x="18039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19" name="直線コネクタ 81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000"/>
    <xdr:sp macro="" textlink="">
      <xdr:nvSpPr>
        <xdr:cNvPr id="820" name="テキスト ボックス 819"/>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1" name="直線コネクタ 82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160655</xdr:rowOff>
    </xdr:from>
    <xdr:ext cx="590550" cy="259080"/>
    <xdr:sp macro="" textlink="">
      <xdr:nvSpPr>
        <xdr:cNvPr id="822" name="テキスト ボックス 821"/>
        <xdr:cNvSpPr txBox="1"/>
      </xdr:nvSpPr>
      <xdr:spPr>
        <a:xfrm>
          <a:off x="17692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23" name="直線コネクタ 82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0550" cy="254000"/>
    <xdr:sp macro="" textlink="">
      <xdr:nvSpPr>
        <xdr:cNvPr id="824" name="テキスト ボックス 823"/>
        <xdr:cNvSpPr txBox="1"/>
      </xdr:nvSpPr>
      <xdr:spPr>
        <a:xfrm>
          <a:off x="17692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25" name="直線コネクタ 82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0550" cy="258445"/>
    <xdr:sp macro="" textlink="">
      <xdr:nvSpPr>
        <xdr:cNvPr id="826" name="テキスト ボックス 825"/>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27" name="直線コネクタ 82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0550" cy="259080"/>
    <xdr:sp macro="" textlink="">
      <xdr:nvSpPr>
        <xdr:cNvPr id="828" name="テキスト ボックス 827"/>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30" name="テキスト ボックス 829"/>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27940</xdr:rowOff>
    </xdr:from>
    <xdr:to xmlns:xdr="http://schemas.openxmlformats.org/drawingml/2006/spreadsheetDrawing">
      <xdr:col>116</xdr:col>
      <xdr:colOff>62865</xdr:colOff>
      <xdr:row>78</xdr:row>
      <xdr:rowOff>81280</xdr:rowOff>
    </xdr:to>
    <xdr:cxnSp macro="">
      <xdr:nvCxnSpPr>
        <xdr:cNvPr id="832" name="直線コネクタ 831"/>
        <xdr:cNvCxnSpPr/>
      </xdr:nvCxnSpPr>
      <xdr:spPr>
        <a:xfrm flipV="1">
          <a:off x="22159595" y="12200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85090</xdr:rowOff>
    </xdr:from>
    <xdr:ext cx="534670" cy="259080"/>
    <xdr:sp macro="" textlink="">
      <xdr:nvSpPr>
        <xdr:cNvPr id="833" name="繰出金最小値テキスト"/>
        <xdr:cNvSpPr txBox="1"/>
      </xdr:nvSpPr>
      <xdr:spPr>
        <a:xfrm>
          <a:off x="22212300" y="1345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81280</xdr:rowOff>
    </xdr:from>
    <xdr:to xmlns:xdr="http://schemas.openxmlformats.org/drawingml/2006/spreadsheetDrawing">
      <xdr:col>116</xdr:col>
      <xdr:colOff>152400</xdr:colOff>
      <xdr:row>78</xdr:row>
      <xdr:rowOff>81280</xdr:rowOff>
    </xdr:to>
    <xdr:cxnSp macro="">
      <xdr:nvCxnSpPr>
        <xdr:cNvPr id="834" name="直線コネクタ 833"/>
        <xdr:cNvCxnSpPr/>
      </xdr:nvCxnSpPr>
      <xdr:spPr>
        <a:xfrm>
          <a:off x="22072600" y="1345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146685</xdr:rowOff>
    </xdr:from>
    <xdr:ext cx="598805" cy="254000"/>
    <xdr:sp macro="" textlink="">
      <xdr:nvSpPr>
        <xdr:cNvPr id="835" name="繰出金最大値テキスト"/>
        <xdr:cNvSpPr txBox="1"/>
      </xdr:nvSpPr>
      <xdr:spPr>
        <a:xfrm>
          <a:off x="22212300" y="119767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27940</xdr:rowOff>
    </xdr:from>
    <xdr:to xmlns:xdr="http://schemas.openxmlformats.org/drawingml/2006/spreadsheetDrawing">
      <xdr:col>116</xdr:col>
      <xdr:colOff>152400</xdr:colOff>
      <xdr:row>71</xdr:row>
      <xdr:rowOff>27940</xdr:rowOff>
    </xdr:to>
    <xdr:cxnSp macro="">
      <xdr:nvCxnSpPr>
        <xdr:cNvPr id="836" name="直線コネクタ 835"/>
        <xdr:cNvCxnSpPr/>
      </xdr:nvCxnSpPr>
      <xdr:spPr>
        <a:xfrm>
          <a:off x="22072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121285</xdr:rowOff>
    </xdr:from>
    <xdr:to xmlns:xdr="http://schemas.openxmlformats.org/drawingml/2006/spreadsheetDrawing">
      <xdr:col>116</xdr:col>
      <xdr:colOff>63500</xdr:colOff>
      <xdr:row>77</xdr:row>
      <xdr:rowOff>134620</xdr:rowOff>
    </xdr:to>
    <xdr:cxnSp macro="">
      <xdr:nvCxnSpPr>
        <xdr:cNvPr id="837" name="直線コネクタ 836"/>
        <xdr:cNvCxnSpPr/>
      </xdr:nvCxnSpPr>
      <xdr:spPr>
        <a:xfrm flipV="1">
          <a:off x="21323300" y="133229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56515</xdr:rowOff>
    </xdr:from>
    <xdr:ext cx="534670" cy="258445"/>
    <xdr:sp macro="" textlink="">
      <xdr:nvSpPr>
        <xdr:cNvPr id="838" name="繰出金平均値テキスト"/>
        <xdr:cNvSpPr txBox="1"/>
      </xdr:nvSpPr>
      <xdr:spPr>
        <a:xfrm>
          <a:off x="22212300" y="13086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33655</xdr:rowOff>
    </xdr:from>
    <xdr:to xmlns:xdr="http://schemas.openxmlformats.org/drawingml/2006/spreadsheetDrawing">
      <xdr:col>116</xdr:col>
      <xdr:colOff>114300</xdr:colOff>
      <xdr:row>77</xdr:row>
      <xdr:rowOff>135255</xdr:rowOff>
    </xdr:to>
    <xdr:sp macro="" textlink="">
      <xdr:nvSpPr>
        <xdr:cNvPr id="839" name="フローチャート: 判断 838"/>
        <xdr:cNvSpPr/>
      </xdr:nvSpPr>
      <xdr:spPr>
        <a:xfrm>
          <a:off x="221107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39370</xdr:rowOff>
    </xdr:from>
    <xdr:to xmlns:xdr="http://schemas.openxmlformats.org/drawingml/2006/spreadsheetDrawing">
      <xdr:col>111</xdr:col>
      <xdr:colOff>177800</xdr:colOff>
      <xdr:row>77</xdr:row>
      <xdr:rowOff>134620</xdr:rowOff>
    </xdr:to>
    <xdr:cxnSp macro="">
      <xdr:nvCxnSpPr>
        <xdr:cNvPr id="840" name="直線コネクタ 839"/>
        <xdr:cNvCxnSpPr/>
      </xdr:nvCxnSpPr>
      <xdr:spPr>
        <a:xfrm>
          <a:off x="20434300" y="1306957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40640</xdr:rowOff>
    </xdr:from>
    <xdr:to xmlns:xdr="http://schemas.openxmlformats.org/drawingml/2006/spreadsheetDrawing">
      <xdr:col>112</xdr:col>
      <xdr:colOff>38100</xdr:colOff>
      <xdr:row>77</xdr:row>
      <xdr:rowOff>141605</xdr:rowOff>
    </xdr:to>
    <xdr:sp macro="" textlink="">
      <xdr:nvSpPr>
        <xdr:cNvPr id="841" name="フローチャート: 判断 840"/>
        <xdr:cNvSpPr/>
      </xdr:nvSpPr>
      <xdr:spPr>
        <a:xfrm>
          <a:off x="21272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158115</xdr:rowOff>
    </xdr:from>
    <xdr:ext cx="529590" cy="254000"/>
    <xdr:sp macro="" textlink="">
      <xdr:nvSpPr>
        <xdr:cNvPr id="842" name="テキスト ボックス 841"/>
        <xdr:cNvSpPr txBox="1"/>
      </xdr:nvSpPr>
      <xdr:spPr>
        <a:xfrm>
          <a:off x="21055965" y="130168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39370</xdr:rowOff>
    </xdr:from>
    <xdr:to xmlns:xdr="http://schemas.openxmlformats.org/drawingml/2006/spreadsheetDrawing">
      <xdr:col>107</xdr:col>
      <xdr:colOff>50800</xdr:colOff>
      <xdr:row>76</xdr:row>
      <xdr:rowOff>58420</xdr:rowOff>
    </xdr:to>
    <xdr:cxnSp macro="">
      <xdr:nvCxnSpPr>
        <xdr:cNvPr id="843" name="直線コネクタ 842"/>
        <xdr:cNvCxnSpPr/>
      </xdr:nvCxnSpPr>
      <xdr:spPr>
        <a:xfrm flipV="1">
          <a:off x="19545300" y="130695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42545</xdr:rowOff>
    </xdr:from>
    <xdr:to xmlns:xdr="http://schemas.openxmlformats.org/drawingml/2006/spreadsheetDrawing">
      <xdr:col>107</xdr:col>
      <xdr:colOff>101600</xdr:colOff>
      <xdr:row>77</xdr:row>
      <xdr:rowOff>144145</xdr:rowOff>
    </xdr:to>
    <xdr:sp macro="" textlink="">
      <xdr:nvSpPr>
        <xdr:cNvPr id="844" name="フローチャート: 判断 843"/>
        <xdr:cNvSpPr/>
      </xdr:nvSpPr>
      <xdr:spPr>
        <a:xfrm>
          <a:off x="20383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135255</xdr:rowOff>
    </xdr:from>
    <xdr:ext cx="529590" cy="254000"/>
    <xdr:sp macro="" textlink="">
      <xdr:nvSpPr>
        <xdr:cNvPr id="845" name="テキスト ボックス 844"/>
        <xdr:cNvSpPr txBox="1"/>
      </xdr:nvSpPr>
      <xdr:spPr>
        <a:xfrm>
          <a:off x="20166965" y="13336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58420</xdr:rowOff>
    </xdr:from>
    <xdr:to xmlns:xdr="http://schemas.openxmlformats.org/drawingml/2006/spreadsheetDrawing">
      <xdr:col>102</xdr:col>
      <xdr:colOff>114300</xdr:colOff>
      <xdr:row>76</xdr:row>
      <xdr:rowOff>60960</xdr:rowOff>
    </xdr:to>
    <xdr:cxnSp macro="">
      <xdr:nvCxnSpPr>
        <xdr:cNvPr id="846" name="直線コネクタ 845"/>
        <xdr:cNvCxnSpPr/>
      </xdr:nvCxnSpPr>
      <xdr:spPr>
        <a:xfrm flipV="1">
          <a:off x="18656300" y="130886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36830</xdr:rowOff>
    </xdr:from>
    <xdr:to xmlns:xdr="http://schemas.openxmlformats.org/drawingml/2006/spreadsheetDrawing">
      <xdr:col>102</xdr:col>
      <xdr:colOff>165100</xdr:colOff>
      <xdr:row>77</xdr:row>
      <xdr:rowOff>138430</xdr:rowOff>
    </xdr:to>
    <xdr:sp macro="" textlink="">
      <xdr:nvSpPr>
        <xdr:cNvPr id="847" name="フローチャート: 判断 846"/>
        <xdr:cNvSpPr/>
      </xdr:nvSpPr>
      <xdr:spPr>
        <a:xfrm>
          <a:off x="19494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129540</xdr:rowOff>
    </xdr:from>
    <xdr:ext cx="529590" cy="259080"/>
    <xdr:sp macro="" textlink="">
      <xdr:nvSpPr>
        <xdr:cNvPr id="848" name="テキスト ボックス 847"/>
        <xdr:cNvSpPr txBox="1"/>
      </xdr:nvSpPr>
      <xdr:spPr>
        <a:xfrm>
          <a:off x="19277965" y="13331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24765</xdr:rowOff>
    </xdr:from>
    <xdr:to xmlns:xdr="http://schemas.openxmlformats.org/drawingml/2006/spreadsheetDrawing">
      <xdr:col>98</xdr:col>
      <xdr:colOff>38100</xdr:colOff>
      <xdr:row>77</xdr:row>
      <xdr:rowOff>126365</xdr:rowOff>
    </xdr:to>
    <xdr:sp macro="" textlink="">
      <xdr:nvSpPr>
        <xdr:cNvPr id="849" name="フローチャート: 判断 848"/>
        <xdr:cNvSpPr/>
      </xdr:nvSpPr>
      <xdr:spPr>
        <a:xfrm>
          <a:off x="18605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117475</xdr:rowOff>
    </xdr:from>
    <xdr:ext cx="529590" cy="259080"/>
    <xdr:sp macro="" textlink="">
      <xdr:nvSpPr>
        <xdr:cNvPr id="850" name="テキスト ボックス 849"/>
        <xdr:cNvSpPr txBox="1"/>
      </xdr:nvSpPr>
      <xdr:spPr>
        <a:xfrm>
          <a:off x="18388965" y="13319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1" name="テキスト ボックス 85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3" name="テキスト ボックス 85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70485</xdr:rowOff>
    </xdr:from>
    <xdr:to xmlns:xdr="http://schemas.openxmlformats.org/drawingml/2006/spreadsheetDrawing">
      <xdr:col>116</xdr:col>
      <xdr:colOff>114300</xdr:colOff>
      <xdr:row>78</xdr:row>
      <xdr:rowOff>635</xdr:rowOff>
    </xdr:to>
    <xdr:sp macro="" textlink="">
      <xdr:nvSpPr>
        <xdr:cNvPr id="856" name="楕円 855"/>
        <xdr:cNvSpPr/>
      </xdr:nvSpPr>
      <xdr:spPr>
        <a:xfrm>
          <a:off x="221107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48895</xdr:rowOff>
    </xdr:from>
    <xdr:ext cx="534670" cy="259080"/>
    <xdr:sp macro="" textlink="">
      <xdr:nvSpPr>
        <xdr:cNvPr id="857" name="繰出金該当値テキスト"/>
        <xdr:cNvSpPr txBox="1"/>
      </xdr:nvSpPr>
      <xdr:spPr>
        <a:xfrm>
          <a:off x="22212300" y="13250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83820</xdr:rowOff>
    </xdr:from>
    <xdr:to xmlns:xdr="http://schemas.openxmlformats.org/drawingml/2006/spreadsheetDrawing">
      <xdr:col>112</xdr:col>
      <xdr:colOff>38100</xdr:colOff>
      <xdr:row>78</xdr:row>
      <xdr:rowOff>13970</xdr:rowOff>
    </xdr:to>
    <xdr:sp macro="" textlink="">
      <xdr:nvSpPr>
        <xdr:cNvPr id="858" name="楕円 857"/>
        <xdr:cNvSpPr/>
      </xdr:nvSpPr>
      <xdr:spPr>
        <a:xfrm>
          <a:off x="21272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5080</xdr:rowOff>
    </xdr:from>
    <xdr:ext cx="529590" cy="259080"/>
    <xdr:sp macro="" textlink="">
      <xdr:nvSpPr>
        <xdr:cNvPr id="859" name="テキスト ボックス 858"/>
        <xdr:cNvSpPr txBox="1"/>
      </xdr:nvSpPr>
      <xdr:spPr>
        <a:xfrm>
          <a:off x="21055965" y="13378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160020</xdr:rowOff>
    </xdr:from>
    <xdr:to xmlns:xdr="http://schemas.openxmlformats.org/drawingml/2006/spreadsheetDrawing">
      <xdr:col>107</xdr:col>
      <xdr:colOff>101600</xdr:colOff>
      <xdr:row>76</xdr:row>
      <xdr:rowOff>90170</xdr:rowOff>
    </xdr:to>
    <xdr:sp macro="" textlink="">
      <xdr:nvSpPr>
        <xdr:cNvPr id="860" name="楕円 859"/>
        <xdr:cNvSpPr/>
      </xdr:nvSpPr>
      <xdr:spPr>
        <a:xfrm>
          <a:off x="20383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106680</xdr:rowOff>
    </xdr:from>
    <xdr:ext cx="529590" cy="259080"/>
    <xdr:sp macro="" textlink="">
      <xdr:nvSpPr>
        <xdr:cNvPr id="861" name="テキスト ボックス 860"/>
        <xdr:cNvSpPr txBox="1"/>
      </xdr:nvSpPr>
      <xdr:spPr>
        <a:xfrm>
          <a:off x="20166965" y="12793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7620</xdr:rowOff>
    </xdr:from>
    <xdr:to xmlns:xdr="http://schemas.openxmlformats.org/drawingml/2006/spreadsheetDrawing">
      <xdr:col>102</xdr:col>
      <xdr:colOff>165100</xdr:colOff>
      <xdr:row>76</xdr:row>
      <xdr:rowOff>109220</xdr:rowOff>
    </xdr:to>
    <xdr:sp macro="" textlink="">
      <xdr:nvSpPr>
        <xdr:cNvPr id="862" name="楕円 861"/>
        <xdr:cNvSpPr/>
      </xdr:nvSpPr>
      <xdr:spPr>
        <a:xfrm>
          <a:off x="19494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125730</xdr:rowOff>
    </xdr:from>
    <xdr:ext cx="529590" cy="259080"/>
    <xdr:sp macro="" textlink="">
      <xdr:nvSpPr>
        <xdr:cNvPr id="863" name="テキスト ボックス 862"/>
        <xdr:cNvSpPr txBox="1"/>
      </xdr:nvSpPr>
      <xdr:spPr>
        <a:xfrm>
          <a:off x="19277965" y="12813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10160</xdr:rowOff>
    </xdr:from>
    <xdr:to xmlns:xdr="http://schemas.openxmlformats.org/drawingml/2006/spreadsheetDrawing">
      <xdr:col>98</xdr:col>
      <xdr:colOff>38100</xdr:colOff>
      <xdr:row>76</xdr:row>
      <xdr:rowOff>111760</xdr:rowOff>
    </xdr:to>
    <xdr:sp macro="" textlink="">
      <xdr:nvSpPr>
        <xdr:cNvPr id="864" name="楕円 863"/>
        <xdr:cNvSpPr/>
      </xdr:nvSpPr>
      <xdr:spPr>
        <a:xfrm>
          <a:off x="186055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128270</xdr:rowOff>
    </xdr:from>
    <xdr:ext cx="529590" cy="259080"/>
    <xdr:sp macro="" textlink="">
      <xdr:nvSpPr>
        <xdr:cNvPr id="865" name="テキスト ボックス 864"/>
        <xdr:cNvSpPr txBox="1"/>
      </xdr:nvSpPr>
      <xdr:spPr>
        <a:xfrm>
          <a:off x="18388965" y="12815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74" name="テキスト ボックス 873"/>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77" name="テキスト ボックス 876"/>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879" name="テキスト ボックス 878"/>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1" name="直線コネクタ 88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891" name="テキスト ボックス 890"/>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894" name="テキスト ボックス 893"/>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897" name="テキスト ボックス 896"/>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899" name="テキスト ボックス 898"/>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0" name="テキスト ボックス 89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2" name="テキスト ボックス 90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08" name="テキスト ボックス 907"/>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10" name="テキスト ボックス 909"/>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12" name="テキスト ボックス 911"/>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14" name="テキスト ボックス 913"/>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・人件費は住民一人当たり90,348円で、前年度と比較して1.7％増となっている。これは、職員数に増減はないが、会計年度任用職員等にかかる人件費増が主な要因である。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・扶助費は住民一人当たり80,723円で、前年度と比較して8.8％増となっている。これは、住民税非課税世帯給付金事業、施設型給付費の増加が主な要因である。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・補助費等は住民一人当たり94,959円で、前年度と比較して12.2％減となっている。これは、公営企業（水道事業・下水道事業）等への補助費の減少が主な要因である。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普通建設事業費は住民一人当たり73,542円で、前年度と比較して9.2％減となっている。これは、公営住宅建替事業、小学校改修事業等の事業費減少が主な要因である。しかし、依然として類似団体より高い水準にあることから、公共施設等総合管理計画に基づき、事業の精査を行い事業費の抑制を図る。</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・積立金は住民一人当たり18,731円で、前年度と比較して16.8％増となっている。これは、ふるさと応援寄附金の受入額増に伴うふるさと応援基金への積立金の増が主な要因である。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・投資及び出資金は住民一人当たり17,792円で、前年度と比較して10.2％増となっている。これは、下水道事業への出資金等の増加が主な要因である。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2280" cy="254000"/>
    <xdr:sp macro="" textlink="">
      <xdr:nvSpPr>
        <xdr:cNvPr id="44" name="テキスト ボックス 43"/>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2280" cy="254000"/>
    <xdr:sp macro="" textlink="">
      <xdr:nvSpPr>
        <xdr:cNvPr id="46" name="テキスト ボックス 45"/>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2280" cy="254000"/>
    <xdr:sp macro="" textlink="">
      <xdr:nvSpPr>
        <xdr:cNvPr id="48" name="テキスト ボックス 47"/>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4000"/>
    <xdr:sp macro="" textlink="">
      <xdr:nvSpPr>
        <xdr:cNvPr id="50" name="テキスト ボックス 49"/>
        <xdr:cNvSpPr txBox="1"/>
      </xdr:nvSpPr>
      <xdr:spPr>
        <a:xfrm>
          <a:off x="230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2" name="テキスト ボックス 51"/>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82550</xdr:rowOff>
    </xdr:from>
    <xdr:to xmlns:xdr="http://schemas.openxmlformats.org/drawingml/2006/spreadsheetDrawing">
      <xdr:col>24</xdr:col>
      <xdr:colOff>62865</xdr:colOff>
      <xdr:row>39</xdr:row>
      <xdr:rowOff>47625</xdr:rowOff>
    </xdr:to>
    <xdr:cxnSp macro="">
      <xdr:nvCxnSpPr>
        <xdr:cNvPr id="54" name="直線コネクタ 53"/>
        <xdr:cNvCxnSpPr/>
      </xdr:nvCxnSpPr>
      <xdr:spPr>
        <a:xfrm flipV="1">
          <a:off x="4633595" y="539750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52070</xdr:rowOff>
    </xdr:from>
    <xdr:ext cx="469900" cy="254000"/>
    <xdr:sp macro="" textlink="">
      <xdr:nvSpPr>
        <xdr:cNvPr id="55" name="議会費最小値テキスト"/>
        <xdr:cNvSpPr txBox="1"/>
      </xdr:nvSpPr>
      <xdr:spPr>
        <a:xfrm>
          <a:off x="4686300" y="67386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47625</xdr:rowOff>
    </xdr:from>
    <xdr:to xmlns:xdr="http://schemas.openxmlformats.org/drawingml/2006/spreadsheetDrawing">
      <xdr:col>24</xdr:col>
      <xdr:colOff>152400</xdr:colOff>
      <xdr:row>39</xdr:row>
      <xdr:rowOff>47625</xdr:rowOff>
    </xdr:to>
    <xdr:cxnSp macro="">
      <xdr:nvCxnSpPr>
        <xdr:cNvPr id="56" name="直線コネクタ 55"/>
        <xdr:cNvCxnSpPr/>
      </xdr:nvCxnSpPr>
      <xdr:spPr>
        <a:xfrm>
          <a:off x="4546600" y="673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29210</xdr:rowOff>
    </xdr:from>
    <xdr:ext cx="469900" cy="254000"/>
    <xdr:sp macro="" textlink="">
      <xdr:nvSpPr>
        <xdr:cNvPr id="57" name="議会費最大値テキスト"/>
        <xdr:cNvSpPr txBox="1"/>
      </xdr:nvSpPr>
      <xdr:spPr>
        <a:xfrm>
          <a:off x="4686300" y="51727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82550</xdr:rowOff>
    </xdr:from>
    <xdr:to xmlns:xdr="http://schemas.openxmlformats.org/drawingml/2006/spreadsheetDrawing">
      <xdr:col>24</xdr:col>
      <xdr:colOff>152400</xdr:colOff>
      <xdr:row>31</xdr:row>
      <xdr:rowOff>82550</xdr:rowOff>
    </xdr:to>
    <xdr:cxnSp macro="">
      <xdr:nvCxnSpPr>
        <xdr:cNvPr id="58" name="直線コネクタ 57"/>
        <xdr:cNvCxnSpPr/>
      </xdr:nvCxnSpPr>
      <xdr:spPr>
        <a:xfrm>
          <a:off x="4546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135890</xdr:rowOff>
    </xdr:from>
    <xdr:to xmlns:xdr="http://schemas.openxmlformats.org/drawingml/2006/spreadsheetDrawing">
      <xdr:col>24</xdr:col>
      <xdr:colOff>63500</xdr:colOff>
      <xdr:row>37</xdr:row>
      <xdr:rowOff>22860</xdr:rowOff>
    </xdr:to>
    <xdr:cxnSp macro="">
      <xdr:nvCxnSpPr>
        <xdr:cNvPr id="59" name="直線コネクタ 58"/>
        <xdr:cNvCxnSpPr/>
      </xdr:nvCxnSpPr>
      <xdr:spPr>
        <a:xfrm flipV="1">
          <a:off x="3797300" y="630809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48260</xdr:rowOff>
    </xdr:from>
    <xdr:ext cx="469900" cy="259080"/>
    <xdr:sp macro="" textlink="">
      <xdr:nvSpPr>
        <xdr:cNvPr id="60" name="議会費平均値テキスト"/>
        <xdr:cNvSpPr txBox="1"/>
      </xdr:nvSpPr>
      <xdr:spPr>
        <a:xfrm>
          <a:off x="4686300" y="6049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25400</xdr:rowOff>
    </xdr:from>
    <xdr:to xmlns:xdr="http://schemas.openxmlformats.org/drawingml/2006/spreadsheetDrawing">
      <xdr:col>24</xdr:col>
      <xdr:colOff>114300</xdr:colOff>
      <xdr:row>36</xdr:row>
      <xdr:rowOff>127000</xdr:rowOff>
    </xdr:to>
    <xdr:sp macro="" textlink="">
      <xdr:nvSpPr>
        <xdr:cNvPr id="61" name="フローチャート: 判断 60"/>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6350</xdr:rowOff>
    </xdr:from>
    <xdr:to xmlns:xdr="http://schemas.openxmlformats.org/drawingml/2006/spreadsheetDrawing">
      <xdr:col>19</xdr:col>
      <xdr:colOff>177800</xdr:colOff>
      <xdr:row>37</xdr:row>
      <xdr:rowOff>22860</xdr:rowOff>
    </xdr:to>
    <xdr:cxnSp macro="">
      <xdr:nvCxnSpPr>
        <xdr:cNvPr id="62" name="直線コネクタ 61"/>
        <xdr:cNvCxnSpPr/>
      </xdr:nvCxnSpPr>
      <xdr:spPr>
        <a:xfrm>
          <a:off x="2908300" y="63500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66040</xdr:rowOff>
    </xdr:from>
    <xdr:to xmlns:xdr="http://schemas.openxmlformats.org/drawingml/2006/spreadsheetDrawing">
      <xdr:col>20</xdr:col>
      <xdr:colOff>38100</xdr:colOff>
      <xdr:row>36</xdr:row>
      <xdr:rowOff>167640</xdr:rowOff>
    </xdr:to>
    <xdr:sp macro="" textlink="">
      <xdr:nvSpPr>
        <xdr:cNvPr id="63" name="フローチャート: 判断 62"/>
        <xdr:cNvSpPr/>
      </xdr:nvSpPr>
      <xdr:spPr>
        <a:xfrm>
          <a:off x="3746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12700</xdr:rowOff>
    </xdr:from>
    <xdr:ext cx="464820" cy="259080"/>
    <xdr:sp macro="" textlink="">
      <xdr:nvSpPr>
        <xdr:cNvPr id="64" name="テキスト ボックス 63"/>
        <xdr:cNvSpPr txBox="1"/>
      </xdr:nvSpPr>
      <xdr:spPr>
        <a:xfrm>
          <a:off x="3562350" y="6013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6350</xdr:rowOff>
    </xdr:from>
    <xdr:to xmlns:xdr="http://schemas.openxmlformats.org/drawingml/2006/spreadsheetDrawing">
      <xdr:col>15</xdr:col>
      <xdr:colOff>50800</xdr:colOff>
      <xdr:row>37</xdr:row>
      <xdr:rowOff>41910</xdr:rowOff>
    </xdr:to>
    <xdr:cxnSp macro="">
      <xdr:nvCxnSpPr>
        <xdr:cNvPr id="65" name="直線コネクタ 64"/>
        <xdr:cNvCxnSpPr/>
      </xdr:nvCxnSpPr>
      <xdr:spPr>
        <a:xfrm flipV="1">
          <a:off x="2019300" y="63500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81915</xdr:rowOff>
    </xdr:from>
    <xdr:to xmlns:xdr="http://schemas.openxmlformats.org/drawingml/2006/spreadsheetDrawing">
      <xdr:col>15</xdr:col>
      <xdr:colOff>101600</xdr:colOff>
      <xdr:row>37</xdr:row>
      <xdr:rowOff>12065</xdr:rowOff>
    </xdr:to>
    <xdr:sp macro="" textlink="">
      <xdr:nvSpPr>
        <xdr:cNvPr id="66" name="フローチャート: 判断 65"/>
        <xdr:cNvSpPr/>
      </xdr:nvSpPr>
      <xdr:spPr>
        <a:xfrm>
          <a:off x="2857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29210</xdr:rowOff>
    </xdr:from>
    <xdr:ext cx="464820" cy="254000"/>
    <xdr:sp macro="" textlink="">
      <xdr:nvSpPr>
        <xdr:cNvPr id="67" name="テキスト ボックス 66"/>
        <xdr:cNvSpPr txBox="1"/>
      </xdr:nvSpPr>
      <xdr:spPr>
        <a:xfrm>
          <a:off x="2673350" y="60299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17780</xdr:rowOff>
    </xdr:from>
    <xdr:to xmlns:xdr="http://schemas.openxmlformats.org/drawingml/2006/spreadsheetDrawing">
      <xdr:col>10</xdr:col>
      <xdr:colOff>114300</xdr:colOff>
      <xdr:row>37</xdr:row>
      <xdr:rowOff>41910</xdr:rowOff>
    </xdr:to>
    <xdr:cxnSp macro="">
      <xdr:nvCxnSpPr>
        <xdr:cNvPr id="68" name="直線コネクタ 67"/>
        <xdr:cNvCxnSpPr/>
      </xdr:nvCxnSpPr>
      <xdr:spPr>
        <a:xfrm>
          <a:off x="1130300" y="63614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123190</xdr:rowOff>
    </xdr:from>
    <xdr:to xmlns:xdr="http://schemas.openxmlformats.org/drawingml/2006/spreadsheetDrawing">
      <xdr:col>10</xdr:col>
      <xdr:colOff>165100</xdr:colOff>
      <xdr:row>37</xdr:row>
      <xdr:rowOff>53340</xdr:rowOff>
    </xdr:to>
    <xdr:sp macro="" textlink="">
      <xdr:nvSpPr>
        <xdr:cNvPr id="69" name="フローチャート: 判断 68"/>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69850</xdr:rowOff>
    </xdr:from>
    <xdr:ext cx="464820" cy="259080"/>
    <xdr:sp macro="" textlink="">
      <xdr:nvSpPr>
        <xdr:cNvPr id="70" name="テキスト ボックス 69"/>
        <xdr:cNvSpPr txBox="1"/>
      </xdr:nvSpPr>
      <xdr:spPr>
        <a:xfrm>
          <a:off x="1784350" y="6070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27305</xdr:rowOff>
    </xdr:from>
    <xdr:to xmlns:xdr="http://schemas.openxmlformats.org/drawingml/2006/spreadsheetDrawing">
      <xdr:col>6</xdr:col>
      <xdr:colOff>38100</xdr:colOff>
      <xdr:row>36</xdr:row>
      <xdr:rowOff>128905</xdr:rowOff>
    </xdr:to>
    <xdr:sp macro="" textlink="">
      <xdr:nvSpPr>
        <xdr:cNvPr id="71" name="フローチャート: 判断 70"/>
        <xdr:cNvSpPr/>
      </xdr:nvSpPr>
      <xdr:spPr>
        <a:xfrm>
          <a:off x="1079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145415</xdr:rowOff>
    </xdr:from>
    <xdr:ext cx="464820" cy="254000"/>
    <xdr:sp macro="" textlink="">
      <xdr:nvSpPr>
        <xdr:cNvPr id="72" name="テキスト ボックス 71"/>
        <xdr:cNvSpPr txBox="1"/>
      </xdr:nvSpPr>
      <xdr:spPr>
        <a:xfrm>
          <a:off x="895350" y="59747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85090</xdr:rowOff>
    </xdr:from>
    <xdr:to xmlns:xdr="http://schemas.openxmlformats.org/drawingml/2006/spreadsheetDrawing">
      <xdr:col>24</xdr:col>
      <xdr:colOff>114300</xdr:colOff>
      <xdr:row>37</xdr:row>
      <xdr:rowOff>15240</xdr:rowOff>
    </xdr:to>
    <xdr:sp macro="" textlink="">
      <xdr:nvSpPr>
        <xdr:cNvPr id="78" name="楕円 77"/>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63500</xdr:rowOff>
    </xdr:from>
    <xdr:ext cx="469900" cy="254000"/>
    <xdr:sp macro="" textlink="">
      <xdr:nvSpPr>
        <xdr:cNvPr id="79" name="議会費該当値テキスト"/>
        <xdr:cNvSpPr txBox="1"/>
      </xdr:nvSpPr>
      <xdr:spPr>
        <a:xfrm>
          <a:off x="4686300" y="62357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143510</xdr:rowOff>
    </xdr:from>
    <xdr:to xmlns:xdr="http://schemas.openxmlformats.org/drawingml/2006/spreadsheetDrawing">
      <xdr:col>20</xdr:col>
      <xdr:colOff>38100</xdr:colOff>
      <xdr:row>37</xdr:row>
      <xdr:rowOff>73660</xdr:rowOff>
    </xdr:to>
    <xdr:sp macro="" textlink="">
      <xdr:nvSpPr>
        <xdr:cNvPr id="80" name="楕円 79"/>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64770</xdr:rowOff>
    </xdr:from>
    <xdr:ext cx="464820" cy="254000"/>
    <xdr:sp macro="" textlink="">
      <xdr:nvSpPr>
        <xdr:cNvPr id="81" name="テキスト ボックス 80"/>
        <xdr:cNvSpPr txBox="1"/>
      </xdr:nvSpPr>
      <xdr:spPr>
        <a:xfrm>
          <a:off x="3562350" y="64084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127000</xdr:rowOff>
    </xdr:from>
    <xdr:to xmlns:xdr="http://schemas.openxmlformats.org/drawingml/2006/spreadsheetDrawing">
      <xdr:col>15</xdr:col>
      <xdr:colOff>101600</xdr:colOff>
      <xdr:row>37</xdr:row>
      <xdr:rowOff>57150</xdr:rowOff>
    </xdr:to>
    <xdr:sp macro="" textlink="">
      <xdr:nvSpPr>
        <xdr:cNvPr id="82" name="楕円 81"/>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48260</xdr:rowOff>
    </xdr:from>
    <xdr:ext cx="464820" cy="259080"/>
    <xdr:sp macro="" textlink="">
      <xdr:nvSpPr>
        <xdr:cNvPr id="83" name="テキスト ボックス 82"/>
        <xdr:cNvSpPr txBox="1"/>
      </xdr:nvSpPr>
      <xdr:spPr>
        <a:xfrm>
          <a:off x="2673350" y="6391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162560</xdr:rowOff>
    </xdr:from>
    <xdr:to xmlns:xdr="http://schemas.openxmlformats.org/drawingml/2006/spreadsheetDrawing">
      <xdr:col>10</xdr:col>
      <xdr:colOff>165100</xdr:colOff>
      <xdr:row>37</xdr:row>
      <xdr:rowOff>92710</xdr:rowOff>
    </xdr:to>
    <xdr:sp macro="" textlink="">
      <xdr:nvSpPr>
        <xdr:cNvPr id="84" name="楕円 83"/>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83820</xdr:rowOff>
    </xdr:from>
    <xdr:ext cx="464820" cy="259080"/>
    <xdr:sp macro="" textlink="">
      <xdr:nvSpPr>
        <xdr:cNvPr id="85" name="テキスト ボックス 84"/>
        <xdr:cNvSpPr txBox="1"/>
      </xdr:nvSpPr>
      <xdr:spPr>
        <a:xfrm>
          <a:off x="1784350" y="64274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138430</xdr:rowOff>
    </xdr:from>
    <xdr:to xmlns:xdr="http://schemas.openxmlformats.org/drawingml/2006/spreadsheetDrawing">
      <xdr:col>6</xdr:col>
      <xdr:colOff>38100</xdr:colOff>
      <xdr:row>37</xdr:row>
      <xdr:rowOff>68580</xdr:rowOff>
    </xdr:to>
    <xdr:sp macro="" textlink="">
      <xdr:nvSpPr>
        <xdr:cNvPr id="86" name="楕円 85"/>
        <xdr:cNvSpPr/>
      </xdr:nvSpPr>
      <xdr:spPr>
        <a:xfrm>
          <a:off x="1079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60325</xdr:rowOff>
    </xdr:from>
    <xdr:ext cx="464820" cy="259080"/>
    <xdr:sp macro="" textlink="">
      <xdr:nvSpPr>
        <xdr:cNvPr id="87" name="テキスト ボックス 86"/>
        <xdr:cNvSpPr txBox="1"/>
      </xdr:nvSpPr>
      <xdr:spPr>
        <a:xfrm>
          <a:off x="895350" y="64039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840" cy="259080"/>
    <xdr:sp macro="" textlink="">
      <xdr:nvSpPr>
        <xdr:cNvPr id="99" name="テキスト ボックス 98"/>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4000"/>
    <xdr:sp macro="" textlink="">
      <xdr:nvSpPr>
        <xdr:cNvPr id="101" name="テキスト ボックス 100"/>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9080"/>
    <xdr:sp macro="" textlink="">
      <xdr:nvSpPr>
        <xdr:cNvPr id="103" name="テキスト ボックス 102"/>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5" name="テキスト ボックス 104"/>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07" name="テキスト ボックス 106"/>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0550" cy="259080"/>
    <xdr:sp macro="" textlink="">
      <xdr:nvSpPr>
        <xdr:cNvPr id="109" name="テキスト ボックス 108"/>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1" name="テキスト ボックス 110"/>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29845</xdr:rowOff>
    </xdr:from>
    <xdr:to xmlns:xdr="http://schemas.openxmlformats.org/drawingml/2006/spreadsheetDrawing">
      <xdr:col>24</xdr:col>
      <xdr:colOff>62865</xdr:colOff>
      <xdr:row>58</xdr:row>
      <xdr:rowOff>104140</xdr:rowOff>
    </xdr:to>
    <xdr:cxnSp macro="">
      <xdr:nvCxnSpPr>
        <xdr:cNvPr id="113" name="直線コネクタ 112"/>
        <xdr:cNvCxnSpPr/>
      </xdr:nvCxnSpPr>
      <xdr:spPr>
        <a:xfrm flipV="1">
          <a:off x="4633595" y="877379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107950</xdr:rowOff>
    </xdr:from>
    <xdr:ext cx="534670" cy="259080"/>
    <xdr:sp macro="" textlink="">
      <xdr:nvSpPr>
        <xdr:cNvPr id="114" name="総務費最小値テキスト"/>
        <xdr:cNvSpPr txBox="1"/>
      </xdr:nvSpPr>
      <xdr:spPr>
        <a:xfrm>
          <a:off x="4686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104140</xdr:rowOff>
    </xdr:from>
    <xdr:to xmlns:xdr="http://schemas.openxmlformats.org/drawingml/2006/spreadsheetDrawing">
      <xdr:col>24</xdr:col>
      <xdr:colOff>152400</xdr:colOff>
      <xdr:row>58</xdr:row>
      <xdr:rowOff>104140</xdr:rowOff>
    </xdr:to>
    <xdr:cxnSp macro="">
      <xdr:nvCxnSpPr>
        <xdr:cNvPr id="115" name="直線コネクタ 114"/>
        <xdr:cNvCxnSpPr/>
      </xdr:nvCxnSpPr>
      <xdr:spPr>
        <a:xfrm>
          <a:off x="4546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147955</xdr:rowOff>
    </xdr:from>
    <xdr:ext cx="598805" cy="258445"/>
    <xdr:sp macro="" textlink="">
      <xdr:nvSpPr>
        <xdr:cNvPr id="116" name="総務費最大値テキスト"/>
        <xdr:cNvSpPr txBox="1"/>
      </xdr:nvSpPr>
      <xdr:spPr>
        <a:xfrm>
          <a:off x="4686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29845</xdr:rowOff>
    </xdr:from>
    <xdr:to xmlns:xdr="http://schemas.openxmlformats.org/drawingml/2006/spreadsheetDrawing">
      <xdr:col>24</xdr:col>
      <xdr:colOff>152400</xdr:colOff>
      <xdr:row>51</xdr:row>
      <xdr:rowOff>29845</xdr:rowOff>
    </xdr:to>
    <xdr:cxnSp macro="">
      <xdr:nvCxnSpPr>
        <xdr:cNvPr id="117" name="直線コネクタ 116"/>
        <xdr:cNvCxnSpPr/>
      </xdr:nvCxnSpPr>
      <xdr:spPr>
        <a:xfrm>
          <a:off x="4546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165100</xdr:rowOff>
    </xdr:from>
    <xdr:to xmlns:xdr="http://schemas.openxmlformats.org/drawingml/2006/spreadsheetDrawing">
      <xdr:col>24</xdr:col>
      <xdr:colOff>63500</xdr:colOff>
      <xdr:row>57</xdr:row>
      <xdr:rowOff>168275</xdr:rowOff>
    </xdr:to>
    <xdr:cxnSp macro="">
      <xdr:nvCxnSpPr>
        <xdr:cNvPr id="118" name="直線コネクタ 117"/>
        <xdr:cNvCxnSpPr/>
      </xdr:nvCxnSpPr>
      <xdr:spPr>
        <a:xfrm flipV="1">
          <a:off x="3797300" y="99377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165100</xdr:rowOff>
    </xdr:from>
    <xdr:ext cx="598805" cy="259080"/>
    <xdr:sp macro="" textlink="">
      <xdr:nvSpPr>
        <xdr:cNvPr id="119" name="総務費平均値テキスト"/>
        <xdr:cNvSpPr txBox="1"/>
      </xdr:nvSpPr>
      <xdr:spPr>
        <a:xfrm>
          <a:off x="4686300" y="9594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142240</xdr:rowOff>
    </xdr:from>
    <xdr:to xmlns:xdr="http://schemas.openxmlformats.org/drawingml/2006/spreadsheetDrawing">
      <xdr:col>24</xdr:col>
      <xdr:colOff>114300</xdr:colOff>
      <xdr:row>57</xdr:row>
      <xdr:rowOff>72390</xdr:rowOff>
    </xdr:to>
    <xdr:sp macro="" textlink="">
      <xdr:nvSpPr>
        <xdr:cNvPr id="120" name="フローチャート: 判断 119"/>
        <xdr:cNvSpPr/>
      </xdr:nvSpPr>
      <xdr:spPr>
        <a:xfrm>
          <a:off x="45847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86360</xdr:rowOff>
    </xdr:from>
    <xdr:to xmlns:xdr="http://schemas.openxmlformats.org/drawingml/2006/spreadsheetDrawing">
      <xdr:col>19</xdr:col>
      <xdr:colOff>177800</xdr:colOff>
      <xdr:row>57</xdr:row>
      <xdr:rowOff>168275</xdr:rowOff>
    </xdr:to>
    <xdr:cxnSp macro="">
      <xdr:nvCxnSpPr>
        <xdr:cNvPr id="121" name="直線コネクタ 120"/>
        <xdr:cNvCxnSpPr/>
      </xdr:nvCxnSpPr>
      <xdr:spPr>
        <a:xfrm>
          <a:off x="2908300" y="98590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xdr:rowOff>
    </xdr:from>
    <xdr:to xmlns:xdr="http://schemas.openxmlformats.org/drawingml/2006/spreadsheetDrawing">
      <xdr:col>20</xdr:col>
      <xdr:colOff>38100</xdr:colOff>
      <xdr:row>57</xdr:row>
      <xdr:rowOff>102235</xdr:rowOff>
    </xdr:to>
    <xdr:sp macro="" textlink="">
      <xdr:nvSpPr>
        <xdr:cNvPr id="122" name="フローチャート: 判断 121"/>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118745</xdr:rowOff>
    </xdr:from>
    <xdr:ext cx="593725" cy="259080"/>
    <xdr:sp macro="" textlink="">
      <xdr:nvSpPr>
        <xdr:cNvPr id="123" name="テキスト ボックス 122"/>
        <xdr:cNvSpPr txBox="1"/>
      </xdr:nvSpPr>
      <xdr:spPr>
        <a:xfrm>
          <a:off x="3497580" y="95484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73025</xdr:rowOff>
    </xdr:from>
    <xdr:to xmlns:xdr="http://schemas.openxmlformats.org/drawingml/2006/spreadsheetDrawing">
      <xdr:col>15</xdr:col>
      <xdr:colOff>50800</xdr:colOff>
      <xdr:row>57</xdr:row>
      <xdr:rowOff>86360</xdr:rowOff>
    </xdr:to>
    <xdr:cxnSp macro="">
      <xdr:nvCxnSpPr>
        <xdr:cNvPr id="124" name="直線コネクタ 123"/>
        <xdr:cNvCxnSpPr/>
      </xdr:nvCxnSpPr>
      <xdr:spPr>
        <a:xfrm>
          <a:off x="2019300" y="967422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163830</xdr:rowOff>
    </xdr:from>
    <xdr:to xmlns:xdr="http://schemas.openxmlformats.org/drawingml/2006/spreadsheetDrawing">
      <xdr:col>15</xdr:col>
      <xdr:colOff>101600</xdr:colOff>
      <xdr:row>57</xdr:row>
      <xdr:rowOff>93980</xdr:rowOff>
    </xdr:to>
    <xdr:sp macro="" textlink="">
      <xdr:nvSpPr>
        <xdr:cNvPr id="125" name="フローチャート: 判断 124"/>
        <xdr:cNvSpPr/>
      </xdr:nvSpPr>
      <xdr:spPr>
        <a:xfrm>
          <a:off x="285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110490</xdr:rowOff>
    </xdr:from>
    <xdr:ext cx="593725" cy="254000"/>
    <xdr:sp macro="" textlink="">
      <xdr:nvSpPr>
        <xdr:cNvPr id="126" name="テキスト ボックス 125"/>
        <xdr:cNvSpPr txBox="1"/>
      </xdr:nvSpPr>
      <xdr:spPr>
        <a:xfrm>
          <a:off x="2608580" y="95402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73025</xdr:rowOff>
    </xdr:from>
    <xdr:to xmlns:xdr="http://schemas.openxmlformats.org/drawingml/2006/spreadsheetDrawing">
      <xdr:col>10</xdr:col>
      <xdr:colOff>114300</xdr:colOff>
      <xdr:row>58</xdr:row>
      <xdr:rowOff>59055</xdr:rowOff>
    </xdr:to>
    <xdr:cxnSp macro="">
      <xdr:nvCxnSpPr>
        <xdr:cNvPr id="127" name="直線コネクタ 126"/>
        <xdr:cNvCxnSpPr/>
      </xdr:nvCxnSpPr>
      <xdr:spPr>
        <a:xfrm flipV="1">
          <a:off x="1130300" y="9674225"/>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95885</xdr:rowOff>
    </xdr:from>
    <xdr:to xmlns:xdr="http://schemas.openxmlformats.org/drawingml/2006/spreadsheetDrawing">
      <xdr:col>10</xdr:col>
      <xdr:colOff>165100</xdr:colOff>
      <xdr:row>56</xdr:row>
      <xdr:rowOff>26035</xdr:rowOff>
    </xdr:to>
    <xdr:sp macro="" textlink="">
      <xdr:nvSpPr>
        <xdr:cNvPr id="128" name="フローチャート: 判断 127"/>
        <xdr:cNvSpPr/>
      </xdr:nvSpPr>
      <xdr:spPr>
        <a:xfrm>
          <a:off x="1968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42545</xdr:rowOff>
    </xdr:from>
    <xdr:ext cx="593725" cy="254000"/>
    <xdr:sp macro="" textlink="">
      <xdr:nvSpPr>
        <xdr:cNvPr id="129" name="テキスト ボックス 128"/>
        <xdr:cNvSpPr txBox="1"/>
      </xdr:nvSpPr>
      <xdr:spPr>
        <a:xfrm>
          <a:off x="1719580" y="93008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91440</xdr:rowOff>
    </xdr:from>
    <xdr:to xmlns:xdr="http://schemas.openxmlformats.org/drawingml/2006/spreadsheetDrawing">
      <xdr:col>6</xdr:col>
      <xdr:colOff>38100</xdr:colOff>
      <xdr:row>58</xdr:row>
      <xdr:rowOff>21590</xdr:rowOff>
    </xdr:to>
    <xdr:sp macro="" textlink="">
      <xdr:nvSpPr>
        <xdr:cNvPr id="130" name="フローチャート: 判断 129"/>
        <xdr:cNvSpPr/>
      </xdr:nvSpPr>
      <xdr:spPr>
        <a:xfrm>
          <a:off x="1079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38100</xdr:rowOff>
    </xdr:from>
    <xdr:ext cx="529590" cy="259080"/>
    <xdr:sp macro="" textlink="">
      <xdr:nvSpPr>
        <xdr:cNvPr id="131" name="テキスト ボックス 130"/>
        <xdr:cNvSpPr txBox="1"/>
      </xdr:nvSpPr>
      <xdr:spPr>
        <a:xfrm>
          <a:off x="862965" y="9639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114300</xdr:rowOff>
    </xdr:from>
    <xdr:to xmlns:xdr="http://schemas.openxmlformats.org/drawingml/2006/spreadsheetDrawing">
      <xdr:col>24</xdr:col>
      <xdr:colOff>114300</xdr:colOff>
      <xdr:row>58</xdr:row>
      <xdr:rowOff>44450</xdr:rowOff>
    </xdr:to>
    <xdr:sp macro="" textlink="">
      <xdr:nvSpPr>
        <xdr:cNvPr id="137" name="楕円 136"/>
        <xdr:cNvSpPr/>
      </xdr:nvSpPr>
      <xdr:spPr>
        <a:xfrm>
          <a:off x="45847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29210</xdr:rowOff>
    </xdr:from>
    <xdr:ext cx="534670" cy="254000"/>
    <xdr:sp macro="" textlink="">
      <xdr:nvSpPr>
        <xdr:cNvPr id="138" name="総務費該当値テキスト"/>
        <xdr:cNvSpPr txBox="1"/>
      </xdr:nvSpPr>
      <xdr:spPr>
        <a:xfrm>
          <a:off x="4686300" y="98018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117475</xdr:rowOff>
    </xdr:from>
    <xdr:to xmlns:xdr="http://schemas.openxmlformats.org/drawingml/2006/spreadsheetDrawing">
      <xdr:col>20</xdr:col>
      <xdr:colOff>38100</xdr:colOff>
      <xdr:row>58</xdr:row>
      <xdr:rowOff>47625</xdr:rowOff>
    </xdr:to>
    <xdr:sp macro="" textlink="">
      <xdr:nvSpPr>
        <xdr:cNvPr id="139" name="楕円 138"/>
        <xdr:cNvSpPr/>
      </xdr:nvSpPr>
      <xdr:spPr>
        <a:xfrm>
          <a:off x="3746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38735</xdr:rowOff>
    </xdr:from>
    <xdr:ext cx="529590" cy="259080"/>
    <xdr:sp macro="" textlink="">
      <xdr:nvSpPr>
        <xdr:cNvPr id="140" name="テキスト ボックス 139"/>
        <xdr:cNvSpPr txBox="1"/>
      </xdr:nvSpPr>
      <xdr:spPr>
        <a:xfrm>
          <a:off x="3529965" y="9982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34925</xdr:rowOff>
    </xdr:from>
    <xdr:to xmlns:xdr="http://schemas.openxmlformats.org/drawingml/2006/spreadsheetDrawing">
      <xdr:col>15</xdr:col>
      <xdr:colOff>101600</xdr:colOff>
      <xdr:row>57</xdr:row>
      <xdr:rowOff>136525</xdr:rowOff>
    </xdr:to>
    <xdr:sp macro="" textlink="">
      <xdr:nvSpPr>
        <xdr:cNvPr id="141" name="楕円 140"/>
        <xdr:cNvSpPr/>
      </xdr:nvSpPr>
      <xdr:spPr>
        <a:xfrm>
          <a:off x="2857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127635</xdr:rowOff>
    </xdr:from>
    <xdr:ext cx="593725" cy="259080"/>
    <xdr:sp macro="" textlink="">
      <xdr:nvSpPr>
        <xdr:cNvPr id="142" name="テキスト ボックス 141"/>
        <xdr:cNvSpPr txBox="1"/>
      </xdr:nvSpPr>
      <xdr:spPr>
        <a:xfrm>
          <a:off x="2608580" y="99002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22225</xdr:rowOff>
    </xdr:from>
    <xdr:to xmlns:xdr="http://schemas.openxmlformats.org/drawingml/2006/spreadsheetDrawing">
      <xdr:col>10</xdr:col>
      <xdr:colOff>165100</xdr:colOff>
      <xdr:row>56</xdr:row>
      <xdr:rowOff>123825</xdr:rowOff>
    </xdr:to>
    <xdr:sp macro="" textlink="">
      <xdr:nvSpPr>
        <xdr:cNvPr id="143" name="楕円 142"/>
        <xdr:cNvSpPr/>
      </xdr:nvSpPr>
      <xdr:spPr>
        <a:xfrm>
          <a:off x="1968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114935</xdr:rowOff>
    </xdr:from>
    <xdr:ext cx="593725" cy="259080"/>
    <xdr:sp macro="" textlink="">
      <xdr:nvSpPr>
        <xdr:cNvPr id="144" name="テキスト ボックス 143"/>
        <xdr:cNvSpPr txBox="1"/>
      </xdr:nvSpPr>
      <xdr:spPr>
        <a:xfrm>
          <a:off x="1719580" y="97161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8255</xdr:rowOff>
    </xdr:from>
    <xdr:to xmlns:xdr="http://schemas.openxmlformats.org/drawingml/2006/spreadsheetDrawing">
      <xdr:col>6</xdr:col>
      <xdr:colOff>38100</xdr:colOff>
      <xdr:row>58</xdr:row>
      <xdr:rowOff>109855</xdr:rowOff>
    </xdr:to>
    <xdr:sp macro="" textlink="">
      <xdr:nvSpPr>
        <xdr:cNvPr id="145" name="楕円 144"/>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100965</xdr:rowOff>
    </xdr:from>
    <xdr:ext cx="529590" cy="254000"/>
    <xdr:sp macro="" textlink="">
      <xdr:nvSpPr>
        <xdr:cNvPr id="146" name="テキスト ボックス 145"/>
        <xdr:cNvSpPr txBox="1"/>
      </xdr:nvSpPr>
      <xdr:spPr>
        <a:xfrm>
          <a:off x="862965" y="10045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000"/>
    <xdr:sp macro="" textlink="">
      <xdr:nvSpPr>
        <xdr:cNvPr id="157" name="テキスト ボックス 156"/>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0550" cy="259080"/>
    <xdr:sp macro="" textlink="">
      <xdr:nvSpPr>
        <xdr:cNvPr id="159" name="テキスト ボックス 158"/>
        <xdr:cNvSpPr txBox="1"/>
      </xdr:nvSpPr>
      <xdr:spPr>
        <a:xfrm>
          <a:off x="166370" y="13501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0550" cy="254000"/>
    <xdr:sp macro="" textlink="">
      <xdr:nvSpPr>
        <xdr:cNvPr id="161" name="テキスト ボックス 160"/>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0550" cy="259080"/>
    <xdr:sp macro="" textlink="">
      <xdr:nvSpPr>
        <xdr:cNvPr id="163" name="テキスト ボックス 162"/>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0550" cy="254000"/>
    <xdr:sp macro="" textlink="">
      <xdr:nvSpPr>
        <xdr:cNvPr id="165" name="テキスト ボックス 164"/>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0550" cy="258445"/>
    <xdr:sp macro="" textlink="">
      <xdr:nvSpPr>
        <xdr:cNvPr id="167" name="テキスト ボックス 166"/>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0550" cy="259080"/>
    <xdr:sp macro="" textlink="">
      <xdr:nvSpPr>
        <xdr:cNvPr id="169" name="テキスト ボックス 168"/>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71" name="テキスト ボックス 170"/>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19050</xdr:rowOff>
    </xdr:from>
    <xdr:to xmlns:xdr="http://schemas.openxmlformats.org/drawingml/2006/spreadsheetDrawing">
      <xdr:col>24</xdr:col>
      <xdr:colOff>62865</xdr:colOff>
      <xdr:row>79</xdr:row>
      <xdr:rowOff>20955</xdr:rowOff>
    </xdr:to>
    <xdr:cxnSp macro="">
      <xdr:nvCxnSpPr>
        <xdr:cNvPr id="173" name="直線コネクタ 172"/>
        <xdr:cNvCxnSpPr/>
      </xdr:nvCxnSpPr>
      <xdr:spPr>
        <a:xfrm flipV="1">
          <a:off x="4633595" y="1202055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24765</xdr:rowOff>
    </xdr:from>
    <xdr:ext cx="598805" cy="259080"/>
    <xdr:sp macro="" textlink="">
      <xdr:nvSpPr>
        <xdr:cNvPr id="174" name="民生費最小値テキスト"/>
        <xdr:cNvSpPr txBox="1"/>
      </xdr:nvSpPr>
      <xdr:spPr>
        <a:xfrm>
          <a:off x="46863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20955</xdr:rowOff>
    </xdr:from>
    <xdr:to xmlns:xdr="http://schemas.openxmlformats.org/drawingml/2006/spreadsheetDrawing">
      <xdr:col>24</xdr:col>
      <xdr:colOff>152400</xdr:colOff>
      <xdr:row>79</xdr:row>
      <xdr:rowOff>20955</xdr:rowOff>
    </xdr:to>
    <xdr:cxnSp macro="">
      <xdr:nvCxnSpPr>
        <xdr:cNvPr id="175" name="直線コネクタ 174"/>
        <xdr:cNvCxnSpPr/>
      </xdr:nvCxnSpPr>
      <xdr:spPr>
        <a:xfrm>
          <a:off x="4546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137160</xdr:rowOff>
    </xdr:from>
    <xdr:ext cx="598805" cy="259080"/>
    <xdr:sp macro="" textlink="">
      <xdr:nvSpPr>
        <xdr:cNvPr id="176" name="民生費最大値テキスト"/>
        <xdr:cNvSpPr txBox="1"/>
      </xdr:nvSpPr>
      <xdr:spPr>
        <a:xfrm>
          <a:off x="4686300" y="1179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269,068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19050</xdr:rowOff>
    </xdr:from>
    <xdr:to xmlns:xdr="http://schemas.openxmlformats.org/drawingml/2006/spreadsheetDrawing">
      <xdr:col>24</xdr:col>
      <xdr:colOff>152400</xdr:colOff>
      <xdr:row>70</xdr:row>
      <xdr:rowOff>19050</xdr:rowOff>
    </xdr:to>
    <xdr:cxnSp macro="">
      <xdr:nvCxnSpPr>
        <xdr:cNvPr id="177" name="直線コネクタ 176"/>
        <xdr:cNvCxnSpPr/>
      </xdr:nvCxnSpPr>
      <xdr:spPr>
        <a:xfrm>
          <a:off x="4546600" y="1202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146050</xdr:rowOff>
    </xdr:from>
    <xdr:to xmlns:xdr="http://schemas.openxmlformats.org/drawingml/2006/spreadsheetDrawing">
      <xdr:col>24</xdr:col>
      <xdr:colOff>63500</xdr:colOff>
      <xdr:row>78</xdr:row>
      <xdr:rowOff>125095</xdr:rowOff>
    </xdr:to>
    <xdr:cxnSp macro="">
      <xdr:nvCxnSpPr>
        <xdr:cNvPr id="178" name="直線コネクタ 177"/>
        <xdr:cNvCxnSpPr/>
      </xdr:nvCxnSpPr>
      <xdr:spPr>
        <a:xfrm flipV="1">
          <a:off x="3797300" y="1334770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64770</xdr:rowOff>
    </xdr:from>
    <xdr:ext cx="598805" cy="254000"/>
    <xdr:sp macro="" textlink="">
      <xdr:nvSpPr>
        <xdr:cNvPr id="179" name="民生費平均値テキスト"/>
        <xdr:cNvSpPr txBox="1"/>
      </xdr:nvSpPr>
      <xdr:spPr>
        <a:xfrm>
          <a:off x="4686300" y="1275207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41910</xdr:rowOff>
    </xdr:from>
    <xdr:to xmlns:xdr="http://schemas.openxmlformats.org/drawingml/2006/spreadsheetDrawing">
      <xdr:col>24</xdr:col>
      <xdr:colOff>114300</xdr:colOff>
      <xdr:row>75</xdr:row>
      <xdr:rowOff>143510</xdr:rowOff>
    </xdr:to>
    <xdr:sp macro="" textlink="">
      <xdr:nvSpPr>
        <xdr:cNvPr id="180" name="フローチャート: 判断 179"/>
        <xdr:cNvSpPr/>
      </xdr:nvSpPr>
      <xdr:spPr>
        <a:xfrm>
          <a:off x="45847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125730</xdr:rowOff>
    </xdr:from>
    <xdr:to xmlns:xdr="http://schemas.openxmlformats.org/drawingml/2006/spreadsheetDrawing">
      <xdr:col>19</xdr:col>
      <xdr:colOff>177800</xdr:colOff>
      <xdr:row>78</xdr:row>
      <xdr:rowOff>125095</xdr:rowOff>
    </xdr:to>
    <xdr:cxnSp macro="">
      <xdr:nvCxnSpPr>
        <xdr:cNvPr id="181" name="直線コネクタ 180"/>
        <xdr:cNvCxnSpPr/>
      </xdr:nvCxnSpPr>
      <xdr:spPr>
        <a:xfrm>
          <a:off x="2908300" y="1332738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18415</xdr:rowOff>
    </xdr:from>
    <xdr:to xmlns:xdr="http://schemas.openxmlformats.org/drawingml/2006/spreadsheetDrawing">
      <xdr:col>20</xdr:col>
      <xdr:colOff>38100</xdr:colOff>
      <xdr:row>76</xdr:row>
      <xdr:rowOff>120650</xdr:rowOff>
    </xdr:to>
    <xdr:sp macro="" textlink="">
      <xdr:nvSpPr>
        <xdr:cNvPr id="182" name="フローチャート: 判断 181"/>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136525</xdr:rowOff>
    </xdr:from>
    <xdr:ext cx="593725" cy="258445"/>
    <xdr:sp macro="" textlink="">
      <xdr:nvSpPr>
        <xdr:cNvPr id="183" name="テキスト ボックス 182"/>
        <xdr:cNvSpPr txBox="1"/>
      </xdr:nvSpPr>
      <xdr:spPr>
        <a:xfrm>
          <a:off x="3497580" y="128238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125730</xdr:rowOff>
    </xdr:from>
    <xdr:to xmlns:xdr="http://schemas.openxmlformats.org/drawingml/2006/spreadsheetDrawing">
      <xdr:col>15</xdr:col>
      <xdr:colOff>50800</xdr:colOff>
      <xdr:row>78</xdr:row>
      <xdr:rowOff>164465</xdr:rowOff>
    </xdr:to>
    <xdr:cxnSp macro="">
      <xdr:nvCxnSpPr>
        <xdr:cNvPr id="184" name="直線コネクタ 183"/>
        <xdr:cNvCxnSpPr/>
      </xdr:nvCxnSpPr>
      <xdr:spPr>
        <a:xfrm flipV="1">
          <a:off x="2019300" y="13327380"/>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109220</xdr:rowOff>
    </xdr:from>
    <xdr:to xmlns:xdr="http://schemas.openxmlformats.org/drawingml/2006/spreadsheetDrawing">
      <xdr:col>15</xdr:col>
      <xdr:colOff>101600</xdr:colOff>
      <xdr:row>76</xdr:row>
      <xdr:rowOff>39370</xdr:rowOff>
    </xdr:to>
    <xdr:sp macro="" textlink="">
      <xdr:nvSpPr>
        <xdr:cNvPr id="185" name="フローチャート: 判断 184"/>
        <xdr:cNvSpPr/>
      </xdr:nvSpPr>
      <xdr:spPr>
        <a:xfrm>
          <a:off x="2857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55880</xdr:rowOff>
    </xdr:from>
    <xdr:ext cx="593725" cy="259080"/>
    <xdr:sp macro="" textlink="">
      <xdr:nvSpPr>
        <xdr:cNvPr id="186" name="テキスト ボックス 185"/>
        <xdr:cNvSpPr txBox="1"/>
      </xdr:nvSpPr>
      <xdr:spPr>
        <a:xfrm>
          <a:off x="2608580" y="127431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164465</xdr:rowOff>
    </xdr:from>
    <xdr:to xmlns:xdr="http://schemas.openxmlformats.org/drawingml/2006/spreadsheetDrawing">
      <xdr:col>10</xdr:col>
      <xdr:colOff>114300</xdr:colOff>
      <xdr:row>79</xdr:row>
      <xdr:rowOff>97790</xdr:rowOff>
    </xdr:to>
    <xdr:cxnSp macro="">
      <xdr:nvCxnSpPr>
        <xdr:cNvPr id="187" name="直線コネクタ 186"/>
        <xdr:cNvCxnSpPr/>
      </xdr:nvCxnSpPr>
      <xdr:spPr>
        <a:xfrm flipV="1">
          <a:off x="1130300" y="135375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96520</xdr:rowOff>
    </xdr:from>
    <xdr:to xmlns:xdr="http://schemas.openxmlformats.org/drawingml/2006/spreadsheetDrawing">
      <xdr:col>10</xdr:col>
      <xdr:colOff>165100</xdr:colOff>
      <xdr:row>78</xdr:row>
      <xdr:rowOff>26670</xdr:rowOff>
    </xdr:to>
    <xdr:sp macro="" textlink="">
      <xdr:nvSpPr>
        <xdr:cNvPr id="188" name="フローチャート: 判断 187"/>
        <xdr:cNvSpPr/>
      </xdr:nvSpPr>
      <xdr:spPr>
        <a:xfrm>
          <a:off x="1968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43180</xdr:rowOff>
    </xdr:from>
    <xdr:ext cx="593725" cy="254000"/>
    <xdr:sp macro="" textlink="">
      <xdr:nvSpPr>
        <xdr:cNvPr id="189" name="テキスト ボックス 188"/>
        <xdr:cNvSpPr txBox="1"/>
      </xdr:nvSpPr>
      <xdr:spPr>
        <a:xfrm>
          <a:off x="1719580" y="130733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150495</xdr:rowOff>
    </xdr:from>
    <xdr:to xmlns:xdr="http://schemas.openxmlformats.org/drawingml/2006/spreadsheetDrawing">
      <xdr:col>6</xdr:col>
      <xdr:colOff>38100</xdr:colOff>
      <xdr:row>78</xdr:row>
      <xdr:rowOff>80645</xdr:rowOff>
    </xdr:to>
    <xdr:sp macro="" textlink="">
      <xdr:nvSpPr>
        <xdr:cNvPr id="190" name="フローチャート: 判断 189"/>
        <xdr:cNvSpPr/>
      </xdr:nvSpPr>
      <xdr:spPr>
        <a:xfrm>
          <a:off x="107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97790</xdr:rowOff>
    </xdr:from>
    <xdr:ext cx="593725" cy="254000"/>
    <xdr:sp macro="" textlink="">
      <xdr:nvSpPr>
        <xdr:cNvPr id="191" name="テキスト ボックス 190"/>
        <xdr:cNvSpPr txBox="1"/>
      </xdr:nvSpPr>
      <xdr:spPr>
        <a:xfrm>
          <a:off x="830580" y="131279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95250</xdr:rowOff>
    </xdr:from>
    <xdr:to xmlns:xdr="http://schemas.openxmlformats.org/drawingml/2006/spreadsheetDrawing">
      <xdr:col>24</xdr:col>
      <xdr:colOff>114300</xdr:colOff>
      <xdr:row>78</xdr:row>
      <xdr:rowOff>25400</xdr:rowOff>
    </xdr:to>
    <xdr:sp macro="" textlink="">
      <xdr:nvSpPr>
        <xdr:cNvPr id="197" name="楕円 196"/>
        <xdr:cNvSpPr/>
      </xdr:nvSpPr>
      <xdr:spPr>
        <a:xfrm>
          <a:off x="45847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73660</xdr:rowOff>
    </xdr:from>
    <xdr:ext cx="598805" cy="259080"/>
    <xdr:sp macro="" textlink="">
      <xdr:nvSpPr>
        <xdr:cNvPr id="198" name="民生費該当値テキスト"/>
        <xdr:cNvSpPr txBox="1"/>
      </xdr:nvSpPr>
      <xdr:spPr>
        <a:xfrm>
          <a:off x="4686300" y="1327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74930</xdr:rowOff>
    </xdr:from>
    <xdr:to xmlns:xdr="http://schemas.openxmlformats.org/drawingml/2006/spreadsheetDrawing">
      <xdr:col>20</xdr:col>
      <xdr:colOff>38100</xdr:colOff>
      <xdr:row>79</xdr:row>
      <xdr:rowOff>4445</xdr:rowOff>
    </xdr:to>
    <xdr:sp macro="" textlink="">
      <xdr:nvSpPr>
        <xdr:cNvPr id="199" name="楕円 198"/>
        <xdr:cNvSpPr/>
      </xdr:nvSpPr>
      <xdr:spPr>
        <a:xfrm>
          <a:off x="3746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167005</xdr:rowOff>
    </xdr:from>
    <xdr:ext cx="593725" cy="254000"/>
    <xdr:sp macro="" textlink="">
      <xdr:nvSpPr>
        <xdr:cNvPr id="200" name="テキスト ボックス 199"/>
        <xdr:cNvSpPr txBox="1"/>
      </xdr:nvSpPr>
      <xdr:spPr>
        <a:xfrm>
          <a:off x="3497580" y="135401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74930</xdr:rowOff>
    </xdr:from>
    <xdr:to xmlns:xdr="http://schemas.openxmlformats.org/drawingml/2006/spreadsheetDrawing">
      <xdr:col>15</xdr:col>
      <xdr:colOff>101600</xdr:colOff>
      <xdr:row>78</xdr:row>
      <xdr:rowOff>5080</xdr:rowOff>
    </xdr:to>
    <xdr:sp macro="" textlink="">
      <xdr:nvSpPr>
        <xdr:cNvPr id="201" name="楕円 200"/>
        <xdr:cNvSpPr/>
      </xdr:nvSpPr>
      <xdr:spPr>
        <a:xfrm>
          <a:off x="2857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167640</xdr:rowOff>
    </xdr:from>
    <xdr:ext cx="593725" cy="254000"/>
    <xdr:sp macro="" textlink="">
      <xdr:nvSpPr>
        <xdr:cNvPr id="202" name="テキスト ボックス 201"/>
        <xdr:cNvSpPr txBox="1"/>
      </xdr:nvSpPr>
      <xdr:spPr>
        <a:xfrm>
          <a:off x="2608580" y="133692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113665</xdr:rowOff>
    </xdr:from>
    <xdr:to xmlns:xdr="http://schemas.openxmlformats.org/drawingml/2006/spreadsheetDrawing">
      <xdr:col>10</xdr:col>
      <xdr:colOff>165100</xdr:colOff>
      <xdr:row>79</xdr:row>
      <xdr:rowOff>43815</xdr:rowOff>
    </xdr:to>
    <xdr:sp macro="" textlink="">
      <xdr:nvSpPr>
        <xdr:cNvPr id="203" name="楕円 202"/>
        <xdr:cNvSpPr/>
      </xdr:nvSpPr>
      <xdr:spPr>
        <a:xfrm>
          <a:off x="1968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34925</xdr:rowOff>
    </xdr:from>
    <xdr:ext cx="593725" cy="259080"/>
    <xdr:sp macro="" textlink="">
      <xdr:nvSpPr>
        <xdr:cNvPr id="204" name="テキスト ボックス 203"/>
        <xdr:cNvSpPr txBox="1"/>
      </xdr:nvSpPr>
      <xdr:spPr>
        <a:xfrm>
          <a:off x="1719580" y="135794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46355</xdr:rowOff>
    </xdr:from>
    <xdr:to xmlns:xdr="http://schemas.openxmlformats.org/drawingml/2006/spreadsheetDrawing">
      <xdr:col>6</xdr:col>
      <xdr:colOff>38100</xdr:colOff>
      <xdr:row>79</xdr:row>
      <xdr:rowOff>147955</xdr:rowOff>
    </xdr:to>
    <xdr:sp macro="" textlink="">
      <xdr:nvSpPr>
        <xdr:cNvPr id="205" name="楕円 204"/>
        <xdr:cNvSpPr/>
      </xdr:nvSpPr>
      <xdr:spPr>
        <a:xfrm>
          <a:off x="1079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139065</xdr:rowOff>
    </xdr:from>
    <xdr:ext cx="593725" cy="259080"/>
    <xdr:sp macro="" textlink="">
      <xdr:nvSpPr>
        <xdr:cNvPr id="206" name="テキスト ボックス 205"/>
        <xdr:cNvSpPr txBox="1"/>
      </xdr:nvSpPr>
      <xdr:spPr>
        <a:xfrm>
          <a:off x="830580" y="136836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5" name="テキスト ボックス 214"/>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840" cy="259080"/>
    <xdr:sp macro="" textlink="">
      <xdr:nvSpPr>
        <xdr:cNvPr id="218" name="テキスト ボックス 217"/>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22" name="テキスト ボックス 221"/>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4" name="テキスト ボックス 223"/>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6" name="テキスト ボックス 225"/>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8" name="テキスト ボックス 227"/>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151765</xdr:rowOff>
    </xdr:from>
    <xdr:to xmlns:xdr="http://schemas.openxmlformats.org/drawingml/2006/spreadsheetDrawing">
      <xdr:col>24</xdr:col>
      <xdr:colOff>62865</xdr:colOff>
      <xdr:row>98</xdr:row>
      <xdr:rowOff>14605</xdr:rowOff>
    </xdr:to>
    <xdr:cxnSp macro="">
      <xdr:nvCxnSpPr>
        <xdr:cNvPr id="230" name="直線コネクタ 229"/>
        <xdr:cNvCxnSpPr/>
      </xdr:nvCxnSpPr>
      <xdr:spPr>
        <a:xfrm flipV="1">
          <a:off x="4633595" y="15925165"/>
          <a:ext cx="1270" cy="891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18415</xdr:rowOff>
    </xdr:from>
    <xdr:ext cx="534670" cy="254000"/>
    <xdr:sp macro="" textlink="">
      <xdr:nvSpPr>
        <xdr:cNvPr id="231" name="衛生費最小値テキスト"/>
        <xdr:cNvSpPr txBox="1"/>
      </xdr:nvSpPr>
      <xdr:spPr>
        <a:xfrm>
          <a:off x="4686300" y="168205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14605</xdr:rowOff>
    </xdr:from>
    <xdr:to xmlns:xdr="http://schemas.openxmlformats.org/drawingml/2006/spreadsheetDrawing">
      <xdr:col>24</xdr:col>
      <xdr:colOff>152400</xdr:colOff>
      <xdr:row>98</xdr:row>
      <xdr:rowOff>14605</xdr:rowOff>
    </xdr:to>
    <xdr:cxnSp macro="">
      <xdr:nvCxnSpPr>
        <xdr:cNvPr id="232" name="直線コネクタ 231"/>
        <xdr:cNvCxnSpPr/>
      </xdr:nvCxnSpPr>
      <xdr:spPr>
        <a:xfrm>
          <a:off x="4546600" y="1681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91</xdr:row>
      <xdr:rowOff>98425</xdr:rowOff>
    </xdr:from>
    <xdr:ext cx="598805" cy="254000"/>
    <xdr:sp macro="" textlink="">
      <xdr:nvSpPr>
        <xdr:cNvPr id="233" name="衛生費最大値テキスト"/>
        <xdr:cNvSpPr txBox="1"/>
      </xdr:nvSpPr>
      <xdr:spPr>
        <a:xfrm>
          <a:off x="4686300" y="157003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143,435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151765</xdr:rowOff>
    </xdr:from>
    <xdr:to xmlns:xdr="http://schemas.openxmlformats.org/drawingml/2006/spreadsheetDrawing">
      <xdr:col>24</xdr:col>
      <xdr:colOff>152400</xdr:colOff>
      <xdr:row>92</xdr:row>
      <xdr:rowOff>151765</xdr:rowOff>
    </xdr:to>
    <xdr:cxnSp macro="">
      <xdr:nvCxnSpPr>
        <xdr:cNvPr id="234" name="直線コネクタ 233"/>
        <xdr:cNvCxnSpPr/>
      </xdr:nvCxnSpPr>
      <xdr:spPr>
        <a:xfrm>
          <a:off x="4546600" y="1592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163830</xdr:rowOff>
    </xdr:from>
    <xdr:to xmlns:xdr="http://schemas.openxmlformats.org/drawingml/2006/spreadsheetDrawing">
      <xdr:col>24</xdr:col>
      <xdr:colOff>63500</xdr:colOff>
      <xdr:row>97</xdr:row>
      <xdr:rowOff>57150</xdr:rowOff>
    </xdr:to>
    <xdr:cxnSp macro="">
      <xdr:nvCxnSpPr>
        <xdr:cNvPr id="235" name="直線コネクタ 234"/>
        <xdr:cNvCxnSpPr/>
      </xdr:nvCxnSpPr>
      <xdr:spPr>
        <a:xfrm>
          <a:off x="3797300" y="1662303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92075</xdr:rowOff>
    </xdr:from>
    <xdr:ext cx="534670" cy="259080"/>
    <xdr:sp macro="" textlink="">
      <xdr:nvSpPr>
        <xdr:cNvPr id="236" name="衛生費平均値テキスト"/>
        <xdr:cNvSpPr txBox="1"/>
      </xdr:nvSpPr>
      <xdr:spPr>
        <a:xfrm>
          <a:off x="4686300" y="16379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69215</xdr:rowOff>
    </xdr:from>
    <xdr:to xmlns:xdr="http://schemas.openxmlformats.org/drawingml/2006/spreadsheetDrawing">
      <xdr:col>24</xdr:col>
      <xdr:colOff>114300</xdr:colOff>
      <xdr:row>96</xdr:row>
      <xdr:rowOff>170815</xdr:rowOff>
    </xdr:to>
    <xdr:sp macro="" textlink="">
      <xdr:nvSpPr>
        <xdr:cNvPr id="237" name="フローチャート: 判断 236"/>
        <xdr:cNvSpPr/>
      </xdr:nvSpPr>
      <xdr:spPr>
        <a:xfrm>
          <a:off x="45847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81915</xdr:rowOff>
    </xdr:from>
    <xdr:to xmlns:xdr="http://schemas.openxmlformats.org/drawingml/2006/spreadsheetDrawing">
      <xdr:col>19</xdr:col>
      <xdr:colOff>177800</xdr:colOff>
      <xdr:row>96</xdr:row>
      <xdr:rowOff>163830</xdr:rowOff>
    </xdr:to>
    <xdr:cxnSp macro="">
      <xdr:nvCxnSpPr>
        <xdr:cNvPr id="238" name="直線コネクタ 237"/>
        <xdr:cNvCxnSpPr/>
      </xdr:nvCxnSpPr>
      <xdr:spPr>
        <a:xfrm>
          <a:off x="2908300" y="165411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59055</xdr:rowOff>
    </xdr:from>
    <xdr:to xmlns:xdr="http://schemas.openxmlformats.org/drawingml/2006/spreadsheetDrawing">
      <xdr:col>20</xdr:col>
      <xdr:colOff>38100</xdr:colOff>
      <xdr:row>96</xdr:row>
      <xdr:rowOff>160655</xdr:rowOff>
    </xdr:to>
    <xdr:sp macro="" textlink="">
      <xdr:nvSpPr>
        <xdr:cNvPr id="239" name="フローチャート: 判断 238"/>
        <xdr:cNvSpPr/>
      </xdr:nvSpPr>
      <xdr:spPr>
        <a:xfrm>
          <a:off x="3746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6350</xdr:rowOff>
    </xdr:from>
    <xdr:ext cx="529590" cy="254000"/>
    <xdr:sp macro="" textlink="">
      <xdr:nvSpPr>
        <xdr:cNvPr id="240" name="テキスト ボックス 239"/>
        <xdr:cNvSpPr txBox="1"/>
      </xdr:nvSpPr>
      <xdr:spPr>
        <a:xfrm>
          <a:off x="3529965" y="16294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26035</xdr:rowOff>
    </xdr:from>
    <xdr:to xmlns:xdr="http://schemas.openxmlformats.org/drawingml/2006/spreadsheetDrawing">
      <xdr:col>15</xdr:col>
      <xdr:colOff>50800</xdr:colOff>
      <xdr:row>96</xdr:row>
      <xdr:rowOff>81915</xdr:rowOff>
    </xdr:to>
    <xdr:cxnSp macro="">
      <xdr:nvCxnSpPr>
        <xdr:cNvPr id="241" name="直線コネクタ 240"/>
        <xdr:cNvCxnSpPr/>
      </xdr:nvCxnSpPr>
      <xdr:spPr>
        <a:xfrm>
          <a:off x="2019300" y="15456535"/>
          <a:ext cx="889000" cy="1084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53340</xdr:rowOff>
    </xdr:from>
    <xdr:to xmlns:xdr="http://schemas.openxmlformats.org/drawingml/2006/spreadsheetDrawing">
      <xdr:col>15</xdr:col>
      <xdr:colOff>101600</xdr:colOff>
      <xdr:row>96</xdr:row>
      <xdr:rowOff>154940</xdr:rowOff>
    </xdr:to>
    <xdr:sp macro="" textlink="">
      <xdr:nvSpPr>
        <xdr:cNvPr id="242" name="フローチャート: 判断 241"/>
        <xdr:cNvSpPr/>
      </xdr:nvSpPr>
      <xdr:spPr>
        <a:xfrm>
          <a:off x="2857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146050</xdr:rowOff>
    </xdr:from>
    <xdr:ext cx="529590" cy="254000"/>
    <xdr:sp macro="" textlink="">
      <xdr:nvSpPr>
        <xdr:cNvPr id="243" name="テキスト ボックス 242"/>
        <xdr:cNvSpPr txBox="1"/>
      </xdr:nvSpPr>
      <xdr:spPr>
        <a:xfrm>
          <a:off x="2640965" y="16605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90</xdr:row>
      <xdr:rowOff>26035</xdr:rowOff>
    </xdr:from>
    <xdr:to xmlns:xdr="http://schemas.openxmlformats.org/drawingml/2006/spreadsheetDrawing">
      <xdr:col>10</xdr:col>
      <xdr:colOff>114300</xdr:colOff>
      <xdr:row>96</xdr:row>
      <xdr:rowOff>161290</xdr:rowOff>
    </xdr:to>
    <xdr:cxnSp macro="">
      <xdr:nvCxnSpPr>
        <xdr:cNvPr id="244" name="直線コネクタ 243"/>
        <xdr:cNvCxnSpPr/>
      </xdr:nvCxnSpPr>
      <xdr:spPr>
        <a:xfrm flipV="1">
          <a:off x="1130300" y="15456535"/>
          <a:ext cx="8890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120650</xdr:rowOff>
    </xdr:from>
    <xdr:to xmlns:xdr="http://schemas.openxmlformats.org/drawingml/2006/spreadsheetDrawing">
      <xdr:col>10</xdr:col>
      <xdr:colOff>165100</xdr:colOff>
      <xdr:row>97</xdr:row>
      <xdr:rowOff>50800</xdr:rowOff>
    </xdr:to>
    <xdr:sp macro="" textlink="">
      <xdr:nvSpPr>
        <xdr:cNvPr id="245" name="フローチャート: 判断 244"/>
        <xdr:cNvSpPr/>
      </xdr:nvSpPr>
      <xdr:spPr>
        <a:xfrm>
          <a:off x="1968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41910</xdr:rowOff>
    </xdr:from>
    <xdr:ext cx="529590" cy="254000"/>
    <xdr:sp macro="" textlink="">
      <xdr:nvSpPr>
        <xdr:cNvPr id="246" name="テキスト ボックス 245"/>
        <xdr:cNvSpPr txBox="1"/>
      </xdr:nvSpPr>
      <xdr:spPr>
        <a:xfrm>
          <a:off x="1751965" y="16672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107950</xdr:rowOff>
    </xdr:to>
    <xdr:sp macro="" textlink="">
      <xdr:nvSpPr>
        <xdr:cNvPr id="247" name="フローチャート: 判断 246"/>
        <xdr:cNvSpPr/>
      </xdr:nvSpPr>
      <xdr:spPr>
        <a:xfrm>
          <a:off x="1079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99060</xdr:rowOff>
    </xdr:from>
    <xdr:ext cx="529590" cy="254000"/>
    <xdr:sp macro="" textlink="">
      <xdr:nvSpPr>
        <xdr:cNvPr id="248" name="テキスト ボックス 247"/>
        <xdr:cNvSpPr txBox="1"/>
      </xdr:nvSpPr>
      <xdr:spPr>
        <a:xfrm>
          <a:off x="862965" y="16729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6350</xdr:rowOff>
    </xdr:from>
    <xdr:to xmlns:xdr="http://schemas.openxmlformats.org/drawingml/2006/spreadsheetDrawing">
      <xdr:col>24</xdr:col>
      <xdr:colOff>114300</xdr:colOff>
      <xdr:row>97</xdr:row>
      <xdr:rowOff>107950</xdr:rowOff>
    </xdr:to>
    <xdr:sp macro="" textlink="">
      <xdr:nvSpPr>
        <xdr:cNvPr id="254" name="楕円 253"/>
        <xdr:cNvSpPr/>
      </xdr:nvSpPr>
      <xdr:spPr>
        <a:xfrm>
          <a:off x="45847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156210</xdr:rowOff>
    </xdr:from>
    <xdr:ext cx="534670" cy="254000"/>
    <xdr:sp macro="" textlink="">
      <xdr:nvSpPr>
        <xdr:cNvPr id="255" name="衛生費該当値テキスト"/>
        <xdr:cNvSpPr txBox="1"/>
      </xdr:nvSpPr>
      <xdr:spPr>
        <a:xfrm>
          <a:off x="4686300" y="166154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113030</xdr:rowOff>
    </xdr:from>
    <xdr:to xmlns:xdr="http://schemas.openxmlformats.org/drawingml/2006/spreadsheetDrawing">
      <xdr:col>20</xdr:col>
      <xdr:colOff>38100</xdr:colOff>
      <xdr:row>97</xdr:row>
      <xdr:rowOff>43180</xdr:rowOff>
    </xdr:to>
    <xdr:sp macro="" textlink="">
      <xdr:nvSpPr>
        <xdr:cNvPr id="256" name="楕円 255"/>
        <xdr:cNvSpPr/>
      </xdr:nvSpPr>
      <xdr:spPr>
        <a:xfrm>
          <a:off x="3746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34290</xdr:rowOff>
    </xdr:from>
    <xdr:ext cx="529590" cy="259080"/>
    <xdr:sp macro="" textlink="">
      <xdr:nvSpPr>
        <xdr:cNvPr id="257" name="テキスト ボックス 256"/>
        <xdr:cNvSpPr txBox="1"/>
      </xdr:nvSpPr>
      <xdr:spPr>
        <a:xfrm>
          <a:off x="3529965" y="16664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58" name="楕円 257"/>
        <xdr:cNvSpPr/>
      </xdr:nvSpPr>
      <xdr:spPr>
        <a:xfrm>
          <a:off x="2857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149225</xdr:rowOff>
    </xdr:from>
    <xdr:ext cx="529590" cy="259080"/>
    <xdr:sp macro="" textlink="">
      <xdr:nvSpPr>
        <xdr:cNvPr id="259" name="テキスト ボックス 258"/>
        <xdr:cNvSpPr txBox="1"/>
      </xdr:nvSpPr>
      <xdr:spPr>
        <a:xfrm>
          <a:off x="2640965" y="16265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89</xdr:row>
      <xdr:rowOff>146685</xdr:rowOff>
    </xdr:from>
    <xdr:to xmlns:xdr="http://schemas.openxmlformats.org/drawingml/2006/spreadsheetDrawing">
      <xdr:col>10</xdr:col>
      <xdr:colOff>165100</xdr:colOff>
      <xdr:row>90</xdr:row>
      <xdr:rowOff>76835</xdr:rowOff>
    </xdr:to>
    <xdr:sp macro="" textlink="">
      <xdr:nvSpPr>
        <xdr:cNvPr id="260" name="楕円 259"/>
        <xdr:cNvSpPr/>
      </xdr:nvSpPr>
      <xdr:spPr>
        <a:xfrm>
          <a:off x="1968500" y="154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88</xdr:row>
      <xdr:rowOff>93345</xdr:rowOff>
    </xdr:from>
    <xdr:ext cx="593725" cy="259080"/>
    <xdr:sp macro="" textlink="">
      <xdr:nvSpPr>
        <xdr:cNvPr id="261" name="テキスト ボックス 260"/>
        <xdr:cNvSpPr txBox="1"/>
      </xdr:nvSpPr>
      <xdr:spPr>
        <a:xfrm>
          <a:off x="1719580" y="151809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110490</xdr:rowOff>
    </xdr:from>
    <xdr:to xmlns:xdr="http://schemas.openxmlformats.org/drawingml/2006/spreadsheetDrawing">
      <xdr:col>6</xdr:col>
      <xdr:colOff>38100</xdr:colOff>
      <xdr:row>97</xdr:row>
      <xdr:rowOff>40640</xdr:rowOff>
    </xdr:to>
    <xdr:sp macro="" textlink="">
      <xdr:nvSpPr>
        <xdr:cNvPr id="262" name="楕円 261"/>
        <xdr:cNvSpPr/>
      </xdr:nvSpPr>
      <xdr:spPr>
        <a:xfrm>
          <a:off x="1079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57150</xdr:rowOff>
    </xdr:from>
    <xdr:ext cx="529590" cy="259080"/>
    <xdr:sp macro="" textlink="">
      <xdr:nvSpPr>
        <xdr:cNvPr id="263" name="テキスト ボックス 262"/>
        <xdr:cNvSpPr txBox="1"/>
      </xdr:nvSpPr>
      <xdr:spPr>
        <a:xfrm>
          <a:off x="862965" y="16344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75" name="テキスト ボックス 274"/>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2280" cy="254000"/>
    <xdr:sp macro="" textlink="">
      <xdr:nvSpPr>
        <xdr:cNvPr id="277" name="テキスト ボックス 276"/>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2280" cy="254000"/>
    <xdr:sp macro="" textlink="">
      <xdr:nvSpPr>
        <xdr:cNvPr id="279" name="テキスト ボックス 278"/>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2280" cy="254000"/>
    <xdr:sp macro="" textlink="">
      <xdr:nvSpPr>
        <xdr:cNvPr id="281" name="テキスト ボックス 280"/>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83" name="テキスト ボックス 282"/>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143510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45846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4000"/>
    <xdr:sp macro="" textlink="">
      <xdr:nvSpPr>
        <xdr:cNvPr id="286"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89535</xdr:rowOff>
    </xdr:from>
    <xdr:ext cx="469900" cy="254000"/>
    <xdr:sp macro="" textlink="">
      <xdr:nvSpPr>
        <xdr:cNvPr id="288" name="労働費最大値テキスト"/>
        <xdr:cNvSpPr txBox="1"/>
      </xdr:nvSpPr>
      <xdr:spPr>
        <a:xfrm>
          <a:off x="10528300" y="52330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143510</xdr:rowOff>
    </xdr:from>
    <xdr:to xmlns:xdr="http://schemas.openxmlformats.org/drawingml/2006/spreadsheetDrawing">
      <xdr:col>55</xdr:col>
      <xdr:colOff>88900</xdr:colOff>
      <xdr:row>31</xdr:row>
      <xdr:rowOff>143510</xdr:rowOff>
    </xdr:to>
    <xdr:cxnSp macro="">
      <xdr:nvCxnSpPr>
        <xdr:cNvPr id="289" name="直線コネクタ 288"/>
        <xdr:cNvCxnSpPr/>
      </xdr:nvCxnSpPr>
      <xdr:spPr>
        <a:xfrm>
          <a:off x="10388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160020</xdr:rowOff>
    </xdr:from>
    <xdr:ext cx="378460" cy="259080"/>
    <xdr:sp macro="" textlink="">
      <xdr:nvSpPr>
        <xdr:cNvPr id="291" name="労働費平均値テキスト"/>
        <xdr:cNvSpPr txBox="1"/>
      </xdr:nvSpPr>
      <xdr:spPr>
        <a:xfrm>
          <a:off x="10528300" y="63322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137160</xdr:rowOff>
    </xdr:from>
    <xdr:to xmlns:xdr="http://schemas.openxmlformats.org/drawingml/2006/spreadsheetDrawing">
      <xdr:col>55</xdr:col>
      <xdr:colOff>50800</xdr:colOff>
      <xdr:row>38</xdr:row>
      <xdr:rowOff>67310</xdr:rowOff>
    </xdr:to>
    <xdr:sp macro="" textlink="">
      <xdr:nvSpPr>
        <xdr:cNvPr id="292" name="フローチャート: 判断 291"/>
        <xdr:cNvSpPr/>
      </xdr:nvSpPr>
      <xdr:spPr>
        <a:xfrm>
          <a:off x="10426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137795</xdr:rowOff>
    </xdr:from>
    <xdr:to xmlns:xdr="http://schemas.openxmlformats.org/drawingml/2006/spreadsheetDrawing">
      <xdr:col>50</xdr:col>
      <xdr:colOff>165100</xdr:colOff>
      <xdr:row>38</xdr:row>
      <xdr:rowOff>67945</xdr:rowOff>
    </xdr:to>
    <xdr:sp macro="" textlink="">
      <xdr:nvSpPr>
        <xdr:cNvPr id="294" name="フローチャート: 判断 293"/>
        <xdr:cNvSpPr/>
      </xdr:nvSpPr>
      <xdr:spPr>
        <a:xfrm>
          <a:off x="9588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84455</xdr:rowOff>
    </xdr:from>
    <xdr:ext cx="378460" cy="259080"/>
    <xdr:sp macro="" textlink="">
      <xdr:nvSpPr>
        <xdr:cNvPr id="295" name="テキスト ボックス 294"/>
        <xdr:cNvSpPr txBox="1"/>
      </xdr:nvSpPr>
      <xdr:spPr>
        <a:xfrm>
          <a:off x="9450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130810</xdr:rowOff>
    </xdr:from>
    <xdr:to xmlns:xdr="http://schemas.openxmlformats.org/drawingml/2006/spreadsheetDrawing">
      <xdr:col>46</xdr:col>
      <xdr:colOff>38100</xdr:colOff>
      <xdr:row>38</xdr:row>
      <xdr:rowOff>60960</xdr:rowOff>
    </xdr:to>
    <xdr:sp macro="" textlink="">
      <xdr:nvSpPr>
        <xdr:cNvPr id="297" name="フローチャート: 判断 296"/>
        <xdr:cNvSpPr/>
      </xdr:nvSpPr>
      <xdr:spPr>
        <a:xfrm>
          <a:off x="8699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77470</xdr:rowOff>
    </xdr:from>
    <xdr:ext cx="378460" cy="254000"/>
    <xdr:sp macro="" textlink="">
      <xdr:nvSpPr>
        <xdr:cNvPr id="298" name="テキスト ボックス 297"/>
        <xdr:cNvSpPr txBox="1"/>
      </xdr:nvSpPr>
      <xdr:spPr>
        <a:xfrm>
          <a:off x="8561070" y="62496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140970</xdr:rowOff>
    </xdr:from>
    <xdr:to xmlns:xdr="http://schemas.openxmlformats.org/drawingml/2006/spreadsheetDrawing">
      <xdr:col>41</xdr:col>
      <xdr:colOff>101600</xdr:colOff>
      <xdr:row>38</xdr:row>
      <xdr:rowOff>71120</xdr:rowOff>
    </xdr:to>
    <xdr:sp macro="" textlink="">
      <xdr:nvSpPr>
        <xdr:cNvPr id="300" name="フローチャート: 判断 299"/>
        <xdr:cNvSpPr/>
      </xdr:nvSpPr>
      <xdr:spPr>
        <a:xfrm>
          <a:off x="7810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87630</xdr:rowOff>
    </xdr:from>
    <xdr:ext cx="378460" cy="254000"/>
    <xdr:sp macro="" textlink="">
      <xdr:nvSpPr>
        <xdr:cNvPr id="301" name="テキスト ボックス 300"/>
        <xdr:cNvSpPr txBox="1"/>
      </xdr:nvSpPr>
      <xdr:spPr>
        <a:xfrm>
          <a:off x="7672070" y="62598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4445</xdr:rowOff>
    </xdr:from>
    <xdr:to xmlns:xdr="http://schemas.openxmlformats.org/drawingml/2006/spreadsheetDrawing">
      <xdr:col>36</xdr:col>
      <xdr:colOff>165100</xdr:colOff>
      <xdr:row>38</xdr:row>
      <xdr:rowOff>106045</xdr:rowOff>
    </xdr:to>
    <xdr:sp macro="" textlink="">
      <xdr:nvSpPr>
        <xdr:cNvPr id="302" name="フローチャート: 判断 301"/>
        <xdr:cNvSpPr/>
      </xdr:nvSpPr>
      <xdr:spPr>
        <a:xfrm>
          <a:off x="692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122555</xdr:rowOff>
    </xdr:from>
    <xdr:ext cx="378460" cy="254000"/>
    <xdr:sp macro="" textlink="">
      <xdr:nvSpPr>
        <xdr:cNvPr id="303" name="テキスト ボックス 302"/>
        <xdr:cNvSpPr txBox="1"/>
      </xdr:nvSpPr>
      <xdr:spPr>
        <a:xfrm>
          <a:off x="6783070" y="62947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4475" cy="259080"/>
    <xdr:sp macro="" textlink="">
      <xdr:nvSpPr>
        <xdr:cNvPr id="312" name="テキスト ボックス 311"/>
        <xdr:cNvSpPr txBox="1"/>
      </xdr:nvSpPr>
      <xdr:spPr>
        <a:xfrm>
          <a:off x="9514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4475" cy="259080"/>
    <xdr:sp macro="" textlink="">
      <xdr:nvSpPr>
        <xdr:cNvPr id="314" name="テキスト ボックス 313"/>
        <xdr:cNvSpPr txBox="1"/>
      </xdr:nvSpPr>
      <xdr:spPr>
        <a:xfrm>
          <a:off x="8625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4475" cy="259080"/>
    <xdr:sp macro="" textlink="">
      <xdr:nvSpPr>
        <xdr:cNvPr id="316" name="テキスト ボックス 315"/>
        <xdr:cNvSpPr txBox="1"/>
      </xdr:nvSpPr>
      <xdr:spPr>
        <a:xfrm>
          <a:off x="7736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4475" cy="259080"/>
    <xdr:sp macro="" textlink="">
      <xdr:nvSpPr>
        <xdr:cNvPr id="318" name="テキスト ボックス 317"/>
        <xdr:cNvSpPr txBox="1"/>
      </xdr:nvSpPr>
      <xdr:spPr>
        <a:xfrm>
          <a:off x="684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7" name="テキスト ボックス 326"/>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0" name="テキスト ボックス 329"/>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000"/>
    <xdr:sp macro="" textlink="">
      <xdr:nvSpPr>
        <xdr:cNvPr id="334" name="テキスト ボックス 333"/>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38" name="テキスト ボックス 337"/>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0" name="テキスト ボックス 339"/>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145415</xdr:rowOff>
    </xdr:from>
    <xdr:to xmlns:xdr="http://schemas.openxmlformats.org/drawingml/2006/spreadsheetDrawing">
      <xdr:col>54</xdr:col>
      <xdr:colOff>189865</xdr:colOff>
      <xdr:row>59</xdr:row>
      <xdr:rowOff>30480</xdr:rowOff>
    </xdr:to>
    <xdr:cxnSp macro="">
      <xdr:nvCxnSpPr>
        <xdr:cNvPr id="342" name="直線コネクタ 341"/>
        <xdr:cNvCxnSpPr/>
      </xdr:nvCxnSpPr>
      <xdr:spPr>
        <a:xfrm flipV="1">
          <a:off x="10475595" y="854646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469900" cy="259080"/>
    <xdr:sp macro="" textlink="">
      <xdr:nvSpPr>
        <xdr:cNvPr id="343"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44" name="直線コネクタ 343"/>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92075</xdr:rowOff>
    </xdr:from>
    <xdr:ext cx="598805" cy="259080"/>
    <xdr:sp macro="" textlink="">
      <xdr:nvSpPr>
        <xdr:cNvPr id="345" name="農林水産業費最大値テキスト"/>
        <xdr:cNvSpPr txBox="1"/>
      </xdr:nvSpPr>
      <xdr:spPr>
        <a:xfrm>
          <a:off x="10528300" y="8321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127,060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145415</xdr:rowOff>
    </xdr:from>
    <xdr:to xmlns:xdr="http://schemas.openxmlformats.org/drawingml/2006/spreadsheetDrawing">
      <xdr:col>55</xdr:col>
      <xdr:colOff>88900</xdr:colOff>
      <xdr:row>49</xdr:row>
      <xdr:rowOff>145415</xdr:rowOff>
    </xdr:to>
    <xdr:cxnSp macro="">
      <xdr:nvCxnSpPr>
        <xdr:cNvPr id="346" name="直線コネクタ 345"/>
        <xdr:cNvCxnSpPr/>
      </xdr:nvCxnSpPr>
      <xdr:spPr>
        <a:xfrm>
          <a:off x="10388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150495</xdr:rowOff>
    </xdr:from>
    <xdr:to xmlns:xdr="http://schemas.openxmlformats.org/drawingml/2006/spreadsheetDrawing">
      <xdr:col>55</xdr:col>
      <xdr:colOff>0</xdr:colOff>
      <xdr:row>57</xdr:row>
      <xdr:rowOff>166370</xdr:rowOff>
    </xdr:to>
    <xdr:cxnSp macro="">
      <xdr:nvCxnSpPr>
        <xdr:cNvPr id="347" name="直線コネクタ 346"/>
        <xdr:cNvCxnSpPr/>
      </xdr:nvCxnSpPr>
      <xdr:spPr>
        <a:xfrm>
          <a:off x="9639300" y="99231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23495</xdr:rowOff>
    </xdr:from>
    <xdr:ext cx="534670" cy="259080"/>
    <xdr:sp macro="" textlink="">
      <xdr:nvSpPr>
        <xdr:cNvPr id="348" name="農林水産業費平均値テキスト"/>
        <xdr:cNvSpPr txBox="1"/>
      </xdr:nvSpPr>
      <xdr:spPr>
        <a:xfrm>
          <a:off x="10528300" y="9624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xdr:rowOff>
    </xdr:from>
    <xdr:to xmlns:xdr="http://schemas.openxmlformats.org/drawingml/2006/spreadsheetDrawing">
      <xdr:col>55</xdr:col>
      <xdr:colOff>50800</xdr:colOff>
      <xdr:row>57</xdr:row>
      <xdr:rowOff>102235</xdr:rowOff>
    </xdr:to>
    <xdr:sp macro="" textlink="">
      <xdr:nvSpPr>
        <xdr:cNvPr id="349" name="フローチャート: 判断 348"/>
        <xdr:cNvSpPr/>
      </xdr:nvSpPr>
      <xdr:spPr>
        <a:xfrm>
          <a:off x="10426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19685</xdr:rowOff>
    </xdr:from>
    <xdr:to xmlns:xdr="http://schemas.openxmlformats.org/drawingml/2006/spreadsheetDrawing">
      <xdr:col>50</xdr:col>
      <xdr:colOff>114300</xdr:colOff>
      <xdr:row>57</xdr:row>
      <xdr:rowOff>150495</xdr:rowOff>
    </xdr:to>
    <xdr:cxnSp macro="">
      <xdr:nvCxnSpPr>
        <xdr:cNvPr id="350" name="直線コネクタ 349"/>
        <xdr:cNvCxnSpPr/>
      </xdr:nvCxnSpPr>
      <xdr:spPr>
        <a:xfrm>
          <a:off x="8750300" y="979233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51" name="フローチャート: 判断 350"/>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153035</xdr:rowOff>
    </xdr:from>
    <xdr:ext cx="529590" cy="259080"/>
    <xdr:sp macro="" textlink="">
      <xdr:nvSpPr>
        <xdr:cNvPr id="352" name="テキスト ボックス 351"/>
        <xdr:cNvSpPr txBox="1"/>
      </xdr:nvSpPr>
      <xdr:spPr>
        <a:xfrm>
          <a:off x="9371965" y="9582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6985</xdr:rowOff>
    </xdr:from>
    <xdr:to xmlns:xdr="http://schemas.openxmlformats.org/drawingml/2006/spreadsheetDrawing">
      <xdr:col>45</xdr:col>
      <xdr:colOff>177800</xdr:colOff>
      <xdr:row>57</xdr:row>
      <xdr:rowOff>19685</xdr:rowOff>
    </xdr:to>
    <xdr:cxnSp macro="">
      <xdr:nvCxnSpPr>
        <xdr:cNvPr id="353" name="直線コネクタ 352"/>
        <xdr:cNvCxnSpPr/>
      </xdr:nvCxnSpPr>
      <xdr:spPr>
        <a:xfrm>
          <a:off x="7861300" y="97796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67945</xdr:rowOff>
    </xdr:from>
    <xdr:to xmlns:xdr="http://schemas.openxmlformats.org/drawingml/2006/spreadsheetDrawing">
      <xdr:col>46</xdr:col>
      <xdr:colOff>38100</xdr:colOff>
      <xdr:row>57</xdr:row>
      <xdr:rowOff>169545</xdr:rowOff>
    </xdr:to>
    <xdr:sp macro="" textlink="">
      <xdr:nvSpPr>
        <xdr:cNvPr id="354" name="フローチャート: 判断 353"/>
        <xdr:cNvSpPr/>
      </xdr:nvSpPr>
      <xdr:spPr>
        <a:xfrm>
          <a:off x="8699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160655</xdr:rowOff>
    </xdr:from>
    <xdr:ext cx="529590" cy="259080"/>
    <xdr:sp macro="" textlink="">
      <xdr:nvSpPr>
        <xdr:cNvPr id="355" name="テキスト ボックス 354"/>
        <xdr:cNvSpPr txBox="1"/>
      </xdr:nvSpPr>
      <xdr:spPr>
        <a:xfrm>
          <a:off x="8482965" y="9933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6985</xdr:rowOff>
    </xdr:from>
    <xdr:to xmlns:xdr="http://schemas.openxmlformats.org/drawingml/2006/spreadsheetDrawing">
      <xdr:col>41</xdr:col>
      <xdr:colOff>50800</xdr:colOff>
      <xdr:row>57</xdr:row>
      <xdr:rowOff>29845</xdr:rowOff>
    </xdr:to>
    <xdr:cxnSp macro="">
      <xdr:nvCxnSpPr>
        <xdr:cNvPr id="356" name="直線コネクタ 355"/>
        <xdr:cNvCxnSpPr/>
      </xdr:nvCxnSpPr>
      <xdr:spPr>
        <a:xfrm flipV="1">
          <a:off x="6972300" y="97796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55245</xdr:rowOff>
    </xdr:from>
    <xdr:to xmlns:xdr="http://schemas.openxmlformats.org/drawingml/2006/spreadsheetDrawing">
      <xdr:col>41</xdr:col>
      <xdr:colOff>101600</xdr:colOff>
      <xdr:row>56</xdr:row>
      <xdr:rowOff>156845</xdr:rowOff>
    </xdr:to>
    <xdr:sp macro="" textlink="">
      <xdr:nvSpPr>
        <xdr:cNvPr id="357" name="フローチャート: 判断 356"/>
        <xdr:cNvSpPr/>
      </xdr:nvSpPr>
      <xdr:spPr>
        <a:xfrm>
          <a:off x="7810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1905</xdr:rowOff>
    </xdr:from>
    <xdr:ext cx="529590" cy="259080"/>
    <xdr:sp macro="" textlink="">
      <xdr:nvSpPr>
        <xdr:cNvPr id="358" name="テキスト ボックス 357"/>
        <xdr:cNvSpPr txBox="1"/>
      </xdr:nvSpPr>
      <xdr:spPr>
        <a:xfrm>
          <a:off x="7593965" y="9431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29845</xdr:rowOff>
    </xdr:to>
    <xdr:sp macro="" textlink="">
      <xdr:nvSpPr>
        <xdr:cNvPr id="359" name="フローチャート: 判断 358"/>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46355</xdr:rowOff>
    </xdr:from>
    <xdr:ext cx="529590" cy="259080"/>
    <xdr:sp macro="" textlink="">
      <xdr:nvSpPr>
        <xdr:cNvPr id="360" name="テキスト ボックス 359"/>
        <xdr:cNvSpPr txBox="1"/>
      </xdr:nvSpPr>
      <xdr:spPr>
        <a:xfrm>
          <a:off x="6704965" y="9476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114935</xdr:rowOff>
    </xdr:from>
    <xdr:to xmlns:xdr="http://schemas.openxmlformats.org/drawingml/2006/spreadsheetDrawing">
      <xdr:col>55</xdr:col>
      <xdr:colOff>50800</xdr:colOff>
      <xdr:row>58</xdr:row>
      <xdr:rowOff>45085</xdr:rowOff>
    </xdr:to>
    <xdr:sp macro="" textlink="">
      <xdr:nvSpPr>
        <xdr:cNvPr id="366" name="楕円 365"/>
        <xdr:cNvSpPr/>
      </xdr:nvSpPr>
      <xdr:spPr>
        <a:xfrm>
          <a:off x="10426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93345</xdr:rowOff>
    </xdr:from>
    <xdr:ext cx="534670" cy="259080"/>
    <xdr:sp macro="" textlink="">
      <xdr:nvSpPr>
        <xdr:cNvPr id="367" name="農林水産業費該当値テキスト"/>
        <xdr:cNvSpPr txBox="1"/>
      </xdr:nvSpPr>
      <xdr:spPr>
        <a:xfrm>
          <a:off x="10528300" y="9865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99695</xdr:rowOff>
    </xdr:from>
    <xdr:to xmlns:xdr="http://schemas.openxmlformats.org/drawingml/2006/spreadsheetDrawing">
      <xdr:col>50</xdr:col>
      <xdr:colOff>165100</xdr:colOff>
      <xdr:row>58</xdr:row>
      <xdr:rowOff>29845</xdr:rowOff>
    </xdr:to>
    <xdr:sp macro="" textlink="">
      <xdr:nvSpPr>
        <xdr:cNvPr id="368" name="楕円 367"/>
        <xdr:cNvSpPr/>
      </xdr:nvSpPr>
      <xdr:spPr>
        <a:xfrm>
          <a:off x="958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20955</xdr:rowOff>
    </xdr:from>
    <xdr:ext cx="529590" cy="254000"/>
    <xdr:sp macro="" textlink="">
      <xdr:nvSpPr>
        <xdr:cNvPr id="369" name="テキスト ボックス 368"/>
        <xdr:cNvSpPr txBox="1"/>
      </xdr:nvSpPr>
      <xdr:spPr>
        <a:xfrm>
          <a:off x="9371965" y="9965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140335</xdr:rowOff>
    </xdr:from>
    <xdr:to xmlns:xdr="http://schemas.openxmlformats.org/drawingml/2006/spreadsheetDrawing">
      <xdr:col>46</xdr:col>
      <xdr:colOff>38100</xdr:colOff>
      <xdr:row>57</xdr:row>
      <xdr:rowOff>70485</xdr:rowOff>
    </xdr:to>
    <xdr:sp macro="" textlink="">
      <xdr:nvSpPr>
        <xdr:cNvPr id="370" name="楕円 369"/>
        <xdr:cNvSpPr/>
      </xdr:nvSpPr>
      <xdr:spPr>
        <a:xfrm>
          <a:off x="8699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86995</xdr:rowOff>
    </xdr:from>
    <xdr:ext cx="529590" cy="254000"/>
    <xdr:sp macro="" textlink="">
      <xdr:nvSpPr>
        <xdr:cNvPr id="371" name="テキスト ボックス 370"/>
        <xdr:cNvSpPr txBox="1"/>
      </xdr:nvSpPr>
      <xdr:spPr>
        <a:xfrm>
          <a:off x="8482965" y="9516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127635</xdr:rowOff>
    </xdr:from>
    <xdr:to xmlns:xdr="http://schemas.openxmlformats.org/drawingml/2006/spreadsheetDrawing">
      <xdr:col>41</xdr:col>
      <xdr:colOff>101600</xdr:colOff>
      <xdr:row>57</xdr:row>
      <xdr:rowOff>57785</xdr:rowOff>
    </xdr:to>
    <xdr:sp macro="" textlink="">
      <xdr:nvSpPr>
        <xdr:cNvPr id="372" name="楕円 371"/>
        <xdr:cNvSpPr/>
      </xdr:nvSpPr>
      <xdr:spPr>
        <a:xfrm>
          <a:off x="7810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48895</xdr:rowOff>
    </xdr:from>
    <xdr:ext cx="529590" cy="259080"/>
    <xdr:sp macro="" textlink="">
      <xdr:nvSpPr>
        <xdr:cNvPr id="373" name="テキスト ボックス 372"/>
        <xdr:cNvSpPr txBox="1"/>
      </xdr:nvSpPr>
      <xdr:spPr>
        <a:xfrm>
          <a:off x="7593965" y="9821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150495</xdr:rowOff>
    </xdr:from>
    <xdr:to xmlns:xdr="http://schemas.openxmlformats.org/drawingml/2006/spreadsheetDrawing">
      <xdr:col>36</xdr:col>
      <xdr:colOff>165100</xdr:colOff>
      <xdr:row>57</xdr:row>
      <xdr:rowOff>80645</xdr:rowOff>
    </xdr:to>
    <xdr:sp macro="" textlink="">
      <xdr:nvSpPr>
        <xdr:cNvPr id="374" name="楕円 373"/>
        <xdr:cNvSpPr/>
      </xdr:nvSpPr>
      <xdr:spPr>
        <a:xfrm>
          <a:off x="6921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71755</xdr:rowOff>
    </xdr:from>
    <xdr:ext cx="529590" cy="259080"/>
    <xdr:sp macro="" textlink="">
      <xdr:nvSpPr>
        <xdr:cNvPr id="375" name="テキスト ボックス 374"/>
        <xdr:cNvSpPr txBox="1"/>
      </xdr:nvSpPr>
      <xdr:spPr>
        <a:xfrm>
          <a:off x="6704965" y="9844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4" name="テキスト ボックス 383"/>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9080"/>
    <xdr:sp macro="" textlink="">
      <xdr:nvSpPr>
        <xdr:cNvPr id="387" name="テキスト ボックス 386"/>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000"/>
    <xdr:sp macro="" textlink="">
      <xdr:nvSpPr>
        <xdr:cNvPr id="391" name="テキスト ボックス 390"/>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5" name="テキスト ボックス 39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7" name="テキスト ボックス 396"/>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130810</xdr:rowOff>
    </xdr:from>
    <xdr:to xmlns:xdr="http://schemas.openxmlformats.org/drawingml/2006/spreadsheetDrawing">
      <xdr:col>54</xdr:col>
      <xdr:colOff>189865</xdr:colOff>
      <xdr:row>79</xdr:row>
      <xdr:rowOff>24130</xdr:rowOff>
    </xdr:to>
    <xdr:cxnSp macro="">
      <xdr:nvCxnSpPr>
        <xdr:cNvPr id="399" name="直線コネクタ 398"/>
        <xdr:cNvCxnSpPr/>
      </xdr:nvCxnSpPr>
      <xdr:spPr>
        <a:xfrm flipV="1">
          <a:off x="10475595" y="1196086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27940</xdr:rowOff>
    </xdr:from>
    <xdr:ext cx="469900" cy="259080"/>
    <xdr:sp macro="" textlink="">
      <xdr:nvSpPr>
        <xdr:cNvPr id="400"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24130</xdr:rowOff>
    </xdr:from>
    <xdr:to xmlns:xdr="http://schemas.openxmlformats.org/drawingml/2006/spreadsheetDrawing">
      <xdr:col>55</xdr:col>
      <xdr:colOff>88900</xdr:colOff>
      <xdr:row>79</xdr:row>
      <xdr:rowOff>24130</xdr:rowOff>
    </xdr:to>
    <xdr:cxnSp macro="">
      <xdr:nvCxnSpPr>
        <xdr:cNvPr id="401" name="直線コネクタ 400"/>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77470</xdr:rowOff>
    </xdr:from>
    <xdr:ext cx="534670" cy="254000"/>
    <xdr:sp macro="" textlink="">
      <xdr:nvSpPr>
        <xdr:cNvPr id="402" name="商工費最大値テキスト"/>
        <xdr:cNvSpPr txBox="1"/>
      </xdr:nvSpPr>
      <xdr:spPr>
        <a:xfrm>
          <a:off x="10528300" y="117360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130810</xdr:rowOff>
    </xdr:from>
    <xdr:to xmlns:xdr="http://schemas.openxmlformats.org/drawingml/2006/spreadsheetDrawing">
      <xdr:col>55</xdr:col>
      <xdr:colOff>88900</xdr:colOff>
      <xdr:row>69</xdr:row>
      <xdr:rowOff>130810</xdr:rowOff>
    </xdr:to>
    <xdr:cxnSp macro="">
      <xdr:nvCxnSpPr>
        <xdr:cNvPr id="403" name="直線コネクタ 402"/>
        <xdr:cNvCxnSpPr/>
      </xdr:nvCxnSpPr>
      <xdr:spPr>
        <a:xfrm>
          <a:off x="10388600" y="1196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133985</xdr:rowOff>
    </xdr:from>
    <xdr:to xmlns:xdr="http://schemas.openxmlformats.org/drawingml/2006/spreadsheetDrawing">
      <xdr:col>55</xdr:col>
      <xdr:colOff>0</xdr:colOff>
      <xdr:row>77</xdr:row>
      <xdr:rowOff>12065</xdr:rowOff>
    </xdr:to>
    <xdr:cxnSp macro="">
      <xdr:nvCxnSpPr>
        <xdr:cNvPr id="404" name="直線コネクタ 403"/>
        <xdr:cNvCxnSpPr/>
      </xdr:nvCxnSpPr>
      <xdr:spPr>
        <a:xfrm>
          <a:off x="9639300" y="12992735"/>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143510</xdr:rowOff>
    </xdr:from>
    <xdr:ext cx="534670" cy="254000"/>
    <xdr:sp macro="" textlink="">
      <xdr:nvSpPr>
        <xdr:cNvPr id="405" name="商工費平均値テキスト"/>
        <xdr:cNvSpPr txBox="1"/>
      </xdr:nvSpPr>
      <xdr:spPr>
        <a:xfrm>
          <a:off x="10528300" y="131737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164465</xdr:rowOff>
    </xdr:from>
    <xdr:to xmlns:xdr="http://schemas.openxmlformats.org/drawingml/2006/spreadsheetDrawing">
      <xdr:col>55</xdr:col>
      <xdr:colOff>50800</xdr:colOff>
      <xdr:row>77</xdr:row>
      <xdr:rowOff>94615</xdr:rowOff>
    </xdr:to>
    <xdr:sp macro="" textlink="">
      <xdr:nvSpPr>
        <xdr:cNvPr id="406" name="フローチャート: 判断 405"/>
        <xdr:cNvSpPr/>
      </xdr:nvSpPr>
      <xdr:spPr>
        <a:xfrm>
          <a:off x="104267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133985</xdr:rowOff>
    </xdr:from>
    <xdr:to xmlns:xdr="http://schemas.openxmlformats.org/drawingml/2006/spreadsheetDrawing">
      <xdr:col>50</xdr:col>
      <xdr:colOff>114300</xdr:colOff>
      <xdr:row>76</xdr:row>
      <xdr:rowOff>29845</xdr:rowOff>
    </xdr:to>
    <xdr:cxnSp macro="">
      <xdr:nvCxnSpPr>
        <xdr:cNvPr id="407" name="直線コネクタ 406"/>
        <xdr:cNvCxnSpPr/>
      </xdr:nvCxnSpPr>
      <xdr:spPr>
        <a:xfrm flipV="1">
          <a:off x="8750300" y="129927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100965</xdr:rowOff>
    </xdr:from>
    <xdr:to xmlns:xdr="http://schemas.openxmlformats.org/drawingml/2006/spreadsheetDrawing">
      <xdr:col>50</xdr:col>
      <xdr:colOff>165100</xdr:colOff>
      <xdr:row>77</xdr:row>
      <xdr:rowOff>31115</xdr:rowOff>
    </xdr:to>
    <xdr:sp macro="" textlink="">
      <xdr:nvSpPr>
        <xdr:cNvPr id="408" name="フローチャート: 判断 407"/>
        <xdr:cNvSpPr/>
      </xdr:nvSpPr>
      <xdr:spPr>
        <a:xfrm>
          <a:off x="9588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22225</xdr:rowOff>
    </xdr:from>
    <xdr:ext cx="529590" cy="258445"/>
    <xdr:sp macro="" textlink="">
      <xdr:nvSpPr>
        <xdr:cNvPr id="409" name="テキスト ボックス 408"/>
        <xdr:cNvSpPr txBox="1"/>
      </xdr:nvSpPr>
      <xdr:spPr>
        <a:xfrm>
          <a:off x="9371965" y="132238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29845</xdr:rowOff>
    </xdr:from>
    <xdr:to xmlns:xdr="http://schemas.openxmlformats.org/drawingml/2006/spreadsheetDrawing">
      <xdr:col>45</xdr:col>
      <xdr:colOff>177800</xdr:colOff>
      <xdr:row>76</xdr:row>
      <xdr:rowOff>52070</xdr:rowOff>
    </xdr:to>
    <xdr:cxnSp macro="">
      <xdr:nvCxnSpPr>
        <xdr:cNvPr id="410" name="直線コネクタ 409"/>
        <xdr:cNvCxnSpPr/>
      </xdr:nvCxnSpPr>
      <xdr:spPr>
        <a:xfrm flipV="1">
          <a:off x="7861300" y="130600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137795</xdr:rowOff>
    </xdr:from>
    <xdr:to xmlns:xdr="http://schemas.openxmlformats.org/drawingml/2006/spreadsheetDrawing">
      <xdr:col>46</xdr:col>
      <xdr:colOff>38100</xdr:colOff>
      <xdr:row>77</xdr:row>
      <xdr:rowOff>67945</xdr:rowOff>
    </xdr:to>
    <xdr:sp macro="" textlink="">
      <xdr:nvSpPr>
        <xdr:cNvPr id="411" name="フローチャート: 判断 410"/>
        <xdr:cNvSpPr/>
      </xdr:nvSpPr>
      <xdr:spPr>
        <a:xfrm>
          <a:off x="8699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59055</xdr:rowOff>
    </xdr:from>
    <xdr:ext cx="529590" cy="259080"/>
    <xdr:sp macro="" textlink="">
      <xdr:nvSpPr>
        <xdr:cNvPr id="412" name="テキスト ボックス 411"/>
        <xdr:cNvSpPr txBox="1"/>
      </xdr:nvSpPr>
      <xdr:spPr>
        <a:xfrm>
          <a:off x="8482965" y="13260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52070</xdr:rowOff>
    </xdr:from>
    <xdr:to xmlns:xdr="http://schemas.openxmlformats.org/drawingml/2006/spreadsheetDrawing">
      <xdr:col>41</xdr:col>
      <xdr:colOff>50800</xdr:colOff>
      <xdr:row>77</xdr:row>
      <xdr:rowOff>137795</xdr:rowOff>
    </xdr:to>
    <xdr:cxnSp macro="">
      <xdr:nvCxnSpPr>
        <xdr:cNvPr id="413" name="直線コネクタ 412"/>
        <xdr:cNvCxnSpPr/>
      </xdr:nvCxnSpPr>
      <xdr:spPr>
        <a:xfrm flipV="1">
          <a:off x="6972300" y="1308227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99060</xdr:rowOff>
    </xdr:from>
    <xdr:to xmlns:xdr="http://schemas.openxmlformats.org/drawingml/2006/spreadsheetDrawing">
      <xdr:col>41</xdr:col>
      <xdr:colOff>101600</xdr:colOff>
      <xdr:row>77</xdr:row>
      <xdr:rowOff>29210</xdr:rowOff>
    </xdr:to>
    <xdr:sp macro="" textlink="">
      <xdr:nvSpPr>
        <xdr:cNvPr id="414" name="フローチャート: 判断 413"/>
        <xdr:cNvSpPr/>
      </xdr:nvSpPr>
      <xdr:spPr>
        <a:xfrm>
          <a:off x="7810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20320</xdr:rowOff>
    </xdr:from>
    <xdr:ext cx="529590" cy="254000"/>
    <xdr:sp macro="" textlink="">
      <xdr:nvSpPr>
        <xdr:cNvPr id="415" name="テキスト ボックス 414"/>
        <xdr:cNvSpPr txBox="1"/>
      </xdr:nvSpPr>
      <xdr:spPr>
        <a:xfrm>
          <a:off x="7593965" y="13221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55880</xdr:rowOff>
    </xdr:from>
    <xdr:to xmlns:xdr="http://schemas.openxmlformats.org/drawingml/2006/spreadsheetDrawing">
      <xdr:col>36</xdr:col>
      <xdr:colOff>165100</xdr:colOff>
      <xdr:row>77</xdr:row>
      <xdr:rowOff>157480</xdr:rowOff>
    </xdr:to>
    <xdr:sp macro="" textlink="">
      <xdr:nvSpPr>
        <xdr:cNvPr id="416" name="フローチャート: 判断 415"/>
        <xdr:cNvSpPr/>
      </xdr:nvSpPr>
      <xdr:spPr>
        <a:xfrm>
          <a:off x="6921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2540</xdr:rowOff>
    </xdr:from>
    <xdr:ext cx="529590" cy="259080"/>
    <xdr:sp macro="" textlink="">
      <xdr:nvSpPr>
        <xdr:cNvPr id="417" name="テキスト ボックス 416"/>
        <xdr:cNvSpPr txBox="1"/>
      </xdr:nvSpPr>
      <xdr:spPr>
        <a:xfrm>
          <a:off x="6704965" y="13032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132715</xdr:rowOff>
    </xdr:from>
    <xdr:to xmlns:xdr="http://schemas.openxmlformats.org/drawingml/2006/spreadsheetDrawing">
      <xdr:col>55</xdr:col>
      <xdr:colOff>50800</xdr:colOff>
      <xdr:row>77</xdr:row>
      <xdr:rowOff>63500</xdr:rowOff>
    </xdr:to>
    <xdr:sp macro="" textlink="">
      <xdr:nvSpPr>
        <xdr:cNvPr id="423" name="楕円 422"/>
        <xdr:cNvSpPr/>
      </xdr:nvSpPr>
      <xdr:spPr>
        <a:xfrm>
          <a:off x="104267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155575</xdr:rowOff>
    </xdr:from>
    <xdr:ext cx="534670" cy="254000"/>
    <xdr:sp macro="" textlink="">
      <xdr:nvSpPr>
        <xdr:cNvPr id="424" name="商工費該当値テキスト"/>
        <xdr:cNvSpPr txBox="1"/>
      </xdr:nvSpPr>
      <xdr:spPr>
        <a:xfrm>
          <a:off x="10528300" y="130143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83185</xdr:rowOff>
    </xdr:from>
    <xdr:to xmlns:xdr="http://schemas.openxmlformats.org/drawingml/2006/spreadsheetDrawing">
      <xdr:col>50</xdr:col>
      <xdr:colOff>165100</xdr:colOff>
      <xdr:row>76</xdr:row>
      <xdr:rowOff>13335</xdr:rowOff>
    </xdr:to>
    <xdr:sp macro="" textlink="">
      <xdr:nvSpPr>
        <xdr:cNvPr id="425" name="楕円 424"/>
        <xdr:cNvSpPr/>
      </xdr:nvSpPr>
      <xdr:spPr>
        <a:xfrm>
          <a:off x="9588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29845</xdr:rowOff>
    </xdr:from>
    <xdr:ext cx="529590" cy="254000"/>
    <xdr:sp macro="" textlink="">
      <xdr:nvSpPr>
        <xdr:cNvPr id="426" name="テキスト ボックス 425"/>
        <xdr:cNvSpPr txBox="1"/>
      </xdr:nvSpPr>
      <xdr:spPr>
        <a:xfrm>
          <a:off x="9371965" y="127171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150495</xdr:rowOff>
    </xdr:from>
    <xdr:to xmlns:xdr="http://schemas.openxmlformats.org/drawingml/2006/spreadsheetDrawing">
      <xdr:col>46</xdr:col>
      <xdr:colOff>38100</xdr:colOff>
      <xdr:row>76</xdr:row>
      <xdr:rowOff>80645</xdr:rowOff>
    </xdr:to>
    <xdr:sp macro="" textlink="">
      <xdr:nvSpPr>
        <xdr:cNvPr id="427" name="楕円 426"/>
        <xdr:cNvSpPr/>
      </xdr:nvSpPr>
      <xdr:spPr>
        <a:xfrm>
          <a:off x="8699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97790</xdr:rowOff>
    </xdr:from>
    <xdr:ext cx="529590" cy="254000"/>
    <xdr:sp macro="" textlink="">
      <xdr:nvSpPr>
        <xdr:cNvPr id="428" name="テキスト ボックス 427"/>
        <xdr:cNvSpPr txBox="1"/>
      </xdr:nvSpPr>
      <xdr:spPr>
        <a:xfrm>
          <a:off x="8482965" y="12785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1270</xdr:rowOff>
    </xdr:from>
    <xdr:to xmlns:xdr="http://schemas.openxmlformats.org/drawingml/2006/spreadsheetDrawing">
      <xdr:col>41</xdr:col>
      <xdr:colOff>101600</xdr:colOff>
      <xdr:row>76</xdr:row>
      <xdr:rowOff>102870</xdr:rowOff>
    </xdr:to>
    <xdr:sp macro="" textlink="">
      <xdr:nvSpPr>
        <xdr:cNvPr id="429" name="楕円 428"/>
        <xdr:cNvSpPr/>
      </xdr:nvSpPr>
      <xdr:spPr>
        <a:xfrm>
          <a:off x="7810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119380</xdr:rowOff>
    </xdr:from>
    <xdr:ext cx="529590" cy="259080"/>
    <xdr:sp macro="" textlink="">
      <xdr:nvSpPr>
        <xdr:cNvPr id="430" name="テキスト ボックス 429"/>
        <xdr:cNvSpPr txBox="1"/>
      </xdr:nvSpPr>
      <xdr:spPr>
        <a:xfrm>
          <a:off x="7593965" y="12806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86995</xdr:rowOff>
    </xdr:from>
    <xdr:to xmlns:xdr="http://schemas.openxmlformats.org/drawingml/2006/spreadsheetDrawing">
      <xdr:col>36</xdr:col>
      <xdr:colOff>165100</xdr:colOff>
      <xdr:row>78</xdr:row>
      <xdr:rowOff>17780</xdr:rowOff>
    </xdr:to>
    <xdr:sp macro="" textlink="">
      <xdr:nvSpPr>
        <xdr:cNvPr id="431" name="楕円 430"/>
        <xdr:cNvSpPr/>
      </xdr:nvSpPr>
      <xdr:spPr>
        <a:xfrm>
          <a:off x="6921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8255</xdr:rowOff>
    </xdr:from>
    <xdr:ext cx="529590" cy="254000"/>
    <xdr:sp macro="" textlink="">
      <xdr:nvSpPr>
        <xdr:cNvPr id="432" name="テキスト ボックス 431"/>
        <xdr:cNvSpPr txBox="1"/>
      </xdr:nvSpPr>
      <xdr:spPr>
        <a:xfrm>
          <a:off x="6704965" y="13381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1" name="テキスト ボックス 440"/>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840" cy="254000"/>
    <xdr:sp macro="" textlink="">
      <xdr:nvSpPr>
        <xdr:cNvPr id="443" name="テキスト ボックス 442"/>
        <xdr:cNvSpPr txBox="1"/>
      </xdr:nvSpPr>
      <xdr:spPr>
        <a:xfrm>
          <a:off x="6355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5" name="テキスト ボックス 444"/>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000"/>
    <xdr:sp macro="" textlink="">
      <xdr:nvSpPr>
        <xdr:cNvPr id="449" name="テキスト ボックス 448"/>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51" name="テキスト ボックス 450"/>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53" name="テキスト ボックス 452"/>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5" name="テキスト ボックス 454"/>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38100</xdr:rowOff>
    </xdr:from>
    <xdr:to xmlns:xdr="http://schemas.openxmlformats.org/drawingml/2006/spreadsheetDrawing">
      <xdr:col>54</xdr:col>
      <xdr:colOff>189865</xdr:colOff>
      <xdr:row>99</xdr:row>
      <xdr:rowOff>129540</xdr:rowOff>
    </xdr:to>
    <xdr:cxnSp macro="">
      <xdr:nvCxnSpPr>
        <xdr:cNvPr id="457" name="直線コネクタ 456"/>
        <xdr:cNvCxnSpPr/>
      </xdr:nvCxnSpPr>
      <xdr:spPr>
        <a:xfrm flipV="1">
          <a:off x="10475595" y="1564005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133350</xdr:rowOff>
    </xdr:from>
    <xdr:ext cx="534670" cy="254000"/>
    <xdr:sp macro="" textlink="">
      <xdr:nvSpPr>
        <xdr:cNvPr id="458" name="土木費最小値テキスト"/>
        <xdr:cNvSpPr txBox="1"/>
      </xdr:nvSpPr>
      <xdr:spPr>
        <a:xfrm>
          <a:off x="10528300" y="171069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129540</xdr:rowOff>
    </xdr:from>
    <xdr:to xmlns:xdr="http://schemas.openxmlformats.org/drawingml/2006/spreadsheetDrawing">
      <xdr:col>55</xdr:col>
      <xdr:colOff>88900</xdr:colOff>
      <xdr:row>99</xdr:row>
      <xdr:rowOff>129540</xdr:rowOff>
    </xdr:to>
    <xdr:cxnSp macro="">
      <xdr:nvCxnSpPr>
        <xdr:cNvPr id="459" name="直線コネクタ 458"/>
        <xdr:cNvCxnSpPr/>
      </xdr:nvCxnSpPr>
      <xdr:spPr>
        <a:xfrm>
          <a:off x="10388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156210</xdr:rowOff>
    </xdr:from>
    <xdr:ext cx="598805" cy="254000"/>
    <xdr:sp macro="" textlink="">
      <xdr:nvSpPr>
        <xdr:cNvPr id="460" name="土木費最大値テキスト"/>
        <xdr:cNvSpPr txBox="1"/>
      </xdr:nvSpPr>
      <xdr:spPr>
        <a:xfrm>
          <a:off x="10528300" y="154152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138,521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38100</xdr:rowOff>
    </xdr:from>
    <xdr:to xmlns:xdr="http://schemas.openxmlformats.org/drawingml/2006/spreadsheetDrawing">
      <xdr:col>55</xdr:col>
      <xdr:colOff>88900</xdr:colOff>
      <xdr:row>91</xdr:row>
      <xdr:rowOff>38100</xdr:rowOff>
    </xdr:to>
    <xdr:cxnSp macro="">
      <xdr:nvCxnSpPr>
        <xdr:cNvPr id="461" name="直線コネクタ 460"/>
        <xdr:cNvCxnSpPr/>
      </xdr:nvCxnSpPr>
      <xdr:spPr>
        <a:xfrm>
          <a:off x="10388600" y="1564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125730</xdr:rowOff>
    </xdr:from>
    <xdr:to xmlns:xdr="http://schemas.openxmlformats.org/drawingml/2006/spreadsheetDrawing">
      <xdr:col>55</xdr:col>
      <xdr:colOff>0</xdr:colOff>
      <xdr:row>93</xdr:row>
      <xdr:rowOff>169545</xdr:rowOff>
    </xdr:to>
    <xdr:cxnSp macro="">
      <xdr:nvCxnSpPr>
        <xdr:cNvPr id="462" name="直線コネクタ 461"/>
        <xdr:cNvCxnSpPr/>
      </xdr:nvCxnSpPr>
      <xdr:spPr>
        <a:xfrm>
          <a:off x="9639300" y="160705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90170</xdr:rowOff>
    </xdr:from>
    <xdr:ext cx="534670" cy="259080"/>
    <xdr:sp macro="" textlink="">
      <xdr:nvSpPr>
        <xdr:cNvPr id="463" name="土木費平均値テキスト"/>
        <xdr:cNvSpPr txBox="1"/>
      </xdr:nvSpPr>
      <xdr:spPr>
        <a:xfrm>
          <a:off x="10528300" y="16549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111760</xdr:rowOff>
    </xdr:from>
    <xdr:to xmlns:xdr="http://schemas.openxmlformats.org/drawingml/2006/spreadsheetDrawing">
      <xdr:col>55</xdr:col>
      <xdr:colOff>50800</xdr:colOff>
      <xdr:row>97</xdr:row>
      <xdr:rowOff>41910</xdr:rowOff>
    </xdr:to>
    <xdr:sp macro="" textlink="">
      <xdr:nvSpPr>
        <xdr:cNvPr id="464" name="フローチャート: 判断 463"/>
        <xdr:cNvSpPr/>
      </xdr:nvSpPr>
      <xdr:spPr>
        <a:xfrm>
          <a:off x="10426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125730</xdr:rowOff>
    </xdr:from>
    <xdr:to xmlns:xdr="http://schemas.openxmlformats.org/drawingml/2006/spreadsheetDrawing">
      <xdr:col>50</xdr:col>
      <xdr:colOff>114300</xdr:colOff>
      <xdr:row>95</xdr:row>
      <xdr:rowOff>43815</xdr:rowOff>
    </xdr:to>
    <xdr:cxnSp macro="">
      <xdr:nvCxnSpPr>
        <xdr:cNvPr id="465" name="直線コネクタ 464"/>
        <xdr:cNvCxnSpPr/>
      </xdr:nvCxnSpPr>
      <xdr:spPr>
        <a:xfrm flipV="1">
          <a:off x="8750300" y="1607058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143510</xdr:rowOff>
    </xdr:from>
    <xdr:to xmlns:xdr="http://schemas.openxmlformats.org/drawingml/2006/spreadsheetDrawing">
      <xdr:col>50</xdr:col>
      <xdr:colOff>165100</xdr:colOff>
      <xdr:row>97</xdr:row>
      <xdr:rowOff>73660</xdr:rowOff>
    </xdr:to>
    <xdr:sp macro="" textlink="">
      <xdr:nvSpPr>
        <xdr:cNvPr id="466" name="フローチャート: 判断 465"/>
        <xdr:cNvSpPr/>
      </xdr:nvSpPr>
      <xdr:spPr>
        <a:xfrm>
          <a:off x="958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64770</xdr:rowOff>
    </xdr:from>
    <xdr:ext cx="529590" cy="254000"/>
    <xdr:sp macro="" textlink="">
      <xdr:nvSpPr>
        <xdr:cNvPr id="467" name="テキスト ボックス 466"/>
        <xdr:cNvSpPr txBox="1"/>
      </xdr:nvSpPr>
      <xdr:spPr>
        <a:xfrm>
          <a:off x="9371965" y="16695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43815</xdr:rowOff>
    </xdr:from>
    <xdr:to xmlns:xdr="http://schemas.openxmlformats.org/drawingml/2006/spreadsheetDrawing">
      <xdr:col>45</xdr:col>
      <xdr:colOff>177800</xdr:colOff>
      <xdr:row>95</xdr:row>
      <xdr:rowOff>141605</xdr:rowOff>
    </xdr:to>
    <xdr:cxnSp macro="">
      <xdr:nvCxnSpPr>
        <xdr:cNvPr id="468" name="直線コネクタ 467"/>
        <xdr:cNvCxnSpPr/>
      </xdr:nvCxnSpPr>
      <xdr:spPr>
        <a:xfrm flipV="1">
          <a:off x="7861300" y="1633156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127635</xdr:rowOff>
    </xdr:from>
    <xdr:to xmlns:xdr="http://schemas.openxmlformats.org/drawingml/2006/spreadsheetDrawing">
      <xdr:col>46</xdr:col>
      <xdr:colOff>38100</xdr:colOff>
      <xdr:row>97</xdr:row>
      <xdr:rowOff>57785</xdr:rowOff>
    </xdr:to>
    <xdr:sp macro="" textlink="">
      <xdr:nvSpPr>
        <xdr:cNvPr id="469" name="フローチャート: 判断 468"/>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48895</xdr:rowOff>
    </xdr:from>
    <xdr:ext cx="529590" cy="259080"/>
    <xdr:sp macro="" textlink="">
      <xdr:nvSpPr>
        <xdr:cNvPr id="470" name="テキスト ボックス 469"/>
        <xdr:cNvSpPr txBox="1"/>
      </xdr:nvSpPr>
      <xdr:spPr>
        <a:xfrm>
          <a:off x="8482965" y="16679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141605</xdr:rowOff>
    </xdr:from>
    <xdr:to xmlns:xdr="http://schemas.openxmlformats.org/drawingml/2006/spreadsheetDrawing">
      <xdr:col>41</xdr:col>
      <xdr:colOff>50800</xdr:colOff>
      <xdr:row>96</xdr:row>
      <xdr:rowOff>118110</xdr:rowOff>
    </xdr:to>
    <xdr:cxnSp macro="">
      <xdr:nvCxnSpPr>
        <xdr:cNvPr id="471" name="直線コネクタ 470"/>
        <xdr:cNvCxnSpPr/>
      </xdr:nvCxnSpPr>
      <xdr:spPr>
        <a:xfrm flipV="1">
          <a:off x="6972300" y="1642935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128270</xdr:rowOff>
    </xdr:from>
    <xdr:to xmlns:xdr="http://schemas.openxmlformats.org/drawingml/2006/spreadsheetDrawing">
      <xdr:col>41</xdr:col>
      <xdr:colOff>101600</xdr:colOff>
      <xdr:row>97</xdr:row>
      <xdr:rowOff>58420</xdr:rowOff>
    </xdr:to>
    <xdr:sp macro="" textlink="">
      <xdr:nvSpPr>
        <xdr:cNvPr id="472" name="フローチャート: 判断 471"/>
        <xdr:cNvSpPr/>
      </xdr:nvSpPr>
      <xdr:spPr>
        <a:xfrm>
          <a:off x="7810500" y="165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49530</xdr:rowOff>
    </xdr:from>
    <xdr:ext cx="529590" cy="259080"/>
    <xdr:sp macro="" textlink="">
      <xdr:nvSpPr>
        <xdr:cNvPr id="473" name="テキスト ボックス 472"/>
        <xdr:cNvSpPr txBox="1"/>
      </xdr:nvSpPr>
      <xdr:spPr>
        <a:xfrm>
          <a:off x="7593965" y="16680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70485</xdr:rowOff>
    </xdr:from>
    <xdr:to xmlns:xdr="http://schemas.openxmlformats.org/drawingml/2006/spreadsheetDrawing">
      <xdr:col>36</xdr:col>
      <xdr:colOff>165100</xdr:colOff>
      <xdr:row>97</xdr:row>
      <xdr:rowOff>635</xdr:rowOff>
    </xdr:to>
    <xdr:sp macro="" textlink="">
      <xdr:nvSpPr>
        <xdr:cNvPr id="474" name="フローチャート: 判断 473"/>
        <xdr:cNvSpPr/>
      </xdr:nvSpPr>
      <xdr:spPr>
        <a:xfrm>
          <a:off x="6921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163195</xdr:rowOff>
    </xdr:from>
    <xdr:ext cx="529590" cy="259080"/>
    <xdr:sp macro="" textlink="">
      <xdr:nvSpPr>
        <xdr:cNvPr id="475" name="テキスト ボックス 474"/>
        <xdr:cNvSpPr txBox="1"/>
      </xdr:nvSpPr>
      <xdr:spPr>
        <a:xfrm>
          <a:off x="6704965" y="16622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118745</xdr:rowOff>
    </xdr:from>
    <xdr:to xmlns:xdr="http://schemas.openxmlformats.org/drawingml/2006/spreadsheetDrawing">
      <xdr:col>55</xdr:col>
      <xdr:colOff>50800</xdr:colOff>
      <xdr:row>94</xdr:row>
      <xdr:rowOff>48895</xdr:rowOff>
    </xdr:to>
    <xdr:sp macro="" textlink="">
      <xdr:nvSpPr>
        <xdr:cNvPr id="481" name="楕円 480"/>
        <xdr:cNvSpPr/>
      </xdr:nvSpPr>
      <xdr:spPr>
        <a:xfrm>
          <a:off x="10426700" y="160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141605</xdr:rowOff>
    </xdr:from>
    <xdr:ext cx="598805" cy="259080"/>
    <xdr:sp macro="" textlink="">
      <xdr:nvSpPr>
        <xdr:cNvPr id="482" name="土木費該当値テキスト"/>
        <xdr:cNvSpPr txBox="1"/>
      </xdr:nvSpPr>
      <xdr:spPr>
        <a:xfrm>
          <a:off x="10528300" y="15915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74930</xdr:rowOff>
    </xdr:from>
    <xdr:to xmlns:xdr="http://schemas.openxmlformats.org/drawingml/2006/spreadsheetDrawing">
      <xdr:col>50</xdr:col>
      <xdr:colOff>165100</xdr:colOff>
      <xdr:row>94</xdr:row>
      <xdr:rowOff>5080</xdr:rowOff>
    </xdr:to>
    <xdr:sp macro="" textlink="">
      <xdr:nvSpPr>
        <xdr:cNvPr id="483" name="楕円 482"/>
        <xdr:cNvSpPr/>
      </xdr:nvSpPr>
      <xdr:spPr>
        <a:xfrm>
          <a:off x="9588500" y="16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92</xdr:row>
      <xdr:rowOff>21590</xdr:rowOff>
    </xdr:from>
    <xdr:ext cx="593725" cy="259080"/>
    <xdr:sp macro="" textlink="">
      <xdr:nvSpPr>
        <xdr:cNvPr id="484" name="テキスト ボックス 483"/>
        <xdr:cNvSpPr txBox="1"/>
      </xdr:nvSpPr>
      <xdr:spPr>
        <a:xfrm>
          <a:off x="9339580" y="157949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164465</xdr:rowOff>
    </xdr:from>
    <xdr:to xmlns:xdr="http://schemas.openxmlformats.org/drawingml/2006/spreadsheetDrawing">
      <xdr:col>46</xdr:col>
      <xdr:colOff>38100</xdr:colOff>
      <xdr:row>95</xdr:row>
      <xdr:rowOff>94615</xdr:rowOff>
    </xdr:to>
    <xdr:sp macro="" textlink="">
      <xdr:nvSpPr>
        <xdr:cNvPr id="485" name="楕円 484"/>
        <xdr:cNvSpPr/>
      </xdr:nvSpPr>
      <xdr:spPr>
        <a:xfrm>
          <a:off x="8699500" y="162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111125</xdr:rowOff>
    </xdr:from>
    <xdr:ext cx="529590" cy="254000"/>
    <xdr:sp macro="" textlink="">
      <xdr:nvSpPr>
        <xdr:cNvPr id="486" name="テキスト ボックス 485"/>
        <xdr:cNvSpPr txBox="1"/>
      </xdr:nvSpPr>
      <xdr:spPr>
        <a:xfrm>
          <a:off x="8482965" y="160559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90805</xdr:rowOff>
    </xdr:from>
    <xdr:to xmlns:xdr="http://schemas.openxmlformats.org/drawingml/2006/spreadsheetDrawing">
      <xdr:col>41</xdr:col>
      <xdr:colOff>101600</xdr:colOff>
      <xdr:row>96</xdr:row>
      <xdr:rowOff>20955</xdr:rowOff>
    </xdr:to>
    <xdr:sp macro="" textlink="">
      <xdr:nvSpPr>
        <xdr:cNvPr id="487" name="楕円 486"/>
        <xdr:cNvSpPr/>
      </xdr:nvSpPr>
      <xdr:spPr>
        <a:xfrm>
          <a:off x="7810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37465</xdr:rowOff>
    </xdr:from>
    <xdr:ext cx="529590" cy="259080"/>
    <xdr:sp macro="" textlink="">
      <xdr:nvSpPr>
        <xdr:cNvPr id="488" name="テキスト ボックス 487"/>
        <xdr:cNvSpPr txBox="1"/>
      </xdr:nvSpPr>
      <xdr:spPr>
        <a:xfrm>
          <a:off x="7593965" y="16153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67310</xdr:rowOff>
    </xdr:from>
    <xdr:to xmlns:xdr="http://schemas.openxmlformats.org/drawingml/2006/spreadsheetDrawing">
      <xdr:col>36</xdr:col>
      <xdr:colOff>165100</xdr:colOff>
      <xdr:row>96</xdr:row>
      <xdr:rowOff>168910</xdr:rowOff>
    </xdr:to>
    <xdr:sp macro="" textlink="">
      <xdr:nvSpPr>
        <xdr:cNvPr id="489" name="楕円 488"/>
        <xdr:cNvSpPr/>
      </xdr:nvSpPr>
      <xdr:spPr>
        <a:xfrm>
          <a:off x="69215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13970</xdr:rowOff>
    </xdr:from>
    <xdr:ext cx="529590" cy="259080"/>
    <xdr:sp macro="" textlink="">
      <xdr:nvSpPr>
        <xdr:cNvPr id="490" name="テキスト ボックス 489"/>
        <xdr:cNvSpPr txBox="1"/>
      </xdr:nvSpPr>
      <xdr:spPr>
        <a:xfrm>
          <a:off x="6704965" y="16301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9" name="テキスト ボックス 498"/>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840" cy="254000"/>
    <xdr:sp macro="" textlink="">
      <xdr:nvSpPr>
        <xdr:cNvPr id="501" name="テキスト ボックス 500"/>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3" name="テキスト ボックス 502"/>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000"/>
    <xdr:sp macro="" textlink="">
      <xdr:nvSpPr>
        <xdr:cNvPr id="505" name="テキスト ボックス 504"/>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000"/>
    <xdr:sp macro="" textlink="">
      <xdr:nvSpPr>
        <xdr:cNvPr id="509" name="テキスト ボックス 508"/>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3" name="テキスト ボックス 512"/>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15" name="テキスト ボックス 514"/>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34925</xdr:rowOff>
    </xdr:from>
    <xdr:to xmlns:xdr="http://schemas.openxmlformats.org/drawingml/2006/spreadsheetDrawing">
      <xdr:col>85</xdr:col>
      <xdr:colOff>126365</xdr:colOff>
      <xdr:row>39</xdr:row>
      <xdr:rowOff>65405</xdr:rowOff>
    </xdr:to>
    <xdr:cxnSp macro="">
      <xdr:nvCxnSpPr>
        <xdr:cNvPr id="517" name="直線コネクタ 516"/>
        <xdr:cNvCxnSpPr/>
      </xdr:nvCxnSpPr>
      <xdr:spPr>
        <a:xfrm flipV="1">
          <a:off x="16317595" y="5178425"/>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69215</xdr:rowOff>
    </xdr:from>
    <xdr:ext cx="534670" cy="259080"/>
    <xdr:sp macro="" textlink="">
      <xdr:nvSpPr>
        <xdr:cNvPr id="518" name="消防費最小値テキスト"/>
        <xdr:cNvSpPr txBox="1"/>
      </xdr:nvSpPr>
      <xdr:spPr>
        <a:xfrm>
          <a:off x="16370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65405</xdr:rowOff>
    </xdr:from>
    <xdr:to xmlns:xdr="http://schemas.openxmlformats.org/drawingml/2006/spreadsheetDrawing">
      <xdr:col>86</xdr:col>
      <xdr:colOff>25400</xdr:colOff>
      <xdr:row>39</xdr:row>
      <xdr:rowOff>65405</xdr:rowOff>
    </xdr:to>
    <xdr:cxnSp macro="">
      <xdr:nvCxnSpPr>
        <xdr:cNvPr id="519" name="直線コネクタ 518"/>
        <xdr:cNvCxnSpPr/>
      </xdr:nvCxnSpPr>
      <xdr:spPr>
        <a:xfrm>
          <a:off x="16230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153035</xdr:rowOff>
    </xdr:from>
    <xdr:ext cx="534670" cy="259080"/>
    <xdr:sp macro="" textlink="">
      <xdr:nvSpPr>
        <xdr:cNvPr id="520" name="消防費最大値テキスト"/>
        <xdr:cNvSpPr txBox="1"/>
      </xdr:nvSpPr>
      <xdr:spPr>
        <a:xfrm>
          <a:off x="16370300" y="495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59,207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34925</xdr:rowOff>
    </xdr:from>
    <xdr:to xmlns:xdr="http://schemas.openxmlformats.org/drawingml/2006/spreadsheetDrawing">
      <xdr:col>86</xdr:col>
      <xdr:colOff>25400</xdr:colOff>
      <xdr:row>30</xdr:row>
      <xdr:rowOff>34925</xdr:rowOff>
    </xdr:to>
    <xdr:cxnSp macro="">
      <xdr:nvCxnSpPr>
        <xdr:cNvPr id="521" name="直線コネクタ 520"/>
        <xdr:cNvCxnSpPr/>
      </xdr:nvCxnSpPr>
      <xdr:spPr>
        <a:xfrm>
          <a:off x="16230600" y="517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66040</xdr:rowOff>
    </xdr:from>
    <xdr:to xmlns:xdr="http://schemas.openxmlformats.org/drawingml/2006/spreadsheetDrawing">
      <xdr:col>85</xdr:col>
      <xdr:colOff>127000</xdr:colOff>
      <xdr:row>36</xdr:row>
      <xdr:rowOff>82550</xdr:rowOff>
    </xdr:to>
    <xdr:cxnSp macro="">
      <xdr:nvCxnSpPr>
        <xdr:cNvPr id="522" name="直線コネクタ 521"/>
        <xdr:cNvCxnSpPr/>
      </xdr:nvCxnSpPr>
      <xdr:spPr>
        <a:xfrm flipV="1">
          <a:off x="15481300" y="62382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81915</xdr:rowOff>
    </xdr:from>
    <xdr:ext cx="534670" cy="259080"/>
    <xdr:sp macro="" textlink="">
      <xdr:nvSpPr>
        <xdr:cNvPr id="523" name="消防費平均値テキスト"/>
        <xdr:cNvSpPr txBox="1"/>
      </xdr:nvSpPr>
      <xdr:spPr>
        <a:xfrm>
          <a:off x="16370300" y="6254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103505</xdr:rowOff>
    </xdr:from>
    <xdr:to xmlns:xdr="http://schemas.openxmlformats.org/drawingml/2006/spreadsheetDrawing">
      <xdr:col>85</xdr:col>
      <xdr:colOff>177800</xdr:colOff>
      <xdr:row>37</xdr:row>
      <xdr:rowOff>33655</xdr:rowOff>
    </xdr:to>
    <xdr:sp macro="" textlink="">
      <xdr:nvSpPr>
        <xdr:cNvPr id="524" name="フローチャート: 判断 523"/>
        <xdr:cNvSpPr/>
      </xdr:nvSpPr>
      <xdr:spPr>
        <a:xfrm>
          <a:off x="162687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55880</xdr:rowOff>
    </xdr:from>
    <xdr:to xmlns:xdr="http://schemas.openxmlformats.org/drawingml/2006/spreadsheetDrawing">
      <xdr:col>81</xdr:col>
      <xdr:colOff>50800</xdr:colOff>
      <xdr:row>36</xdr:row>
      <xdr:rowOff>82550</xdr:rowOff>
    </xdr:to>
    <xdr:cxnSp macro="">
      <xdr:nvCxnSpPr>
        <xdr:cNvPr id="525" name="直線コネクタ 524"/>
        <xdr:cNvCxnSpPr/>
      </xdr:nvCxnSpPr>
      <xdr:spPr>
        <a:xfrm>
          <a:off x="14592300" y="5542280"/>
          <a:ext cx="889000" cy="712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146050</xdr:rowOff>
    </xdr:from>
    <xdr:to xmlns:xdr="http://schemas.openxmlformats.org/drawingml/2006/spreadsheetDrawing">
      <xdr:col>81</xdr:col>
      <xdr:colOff>101600</xdr:colOff>
      <xdr:row>37</xdr:row>
      <xdr:rowOff>76200</xdr:rowOff>
    </xdr:to>
    <xdr:sp macro="" textlink="">
      <xdr:nvSpPr>
        <xdr:cNvPr id="526" name="フローチャート: 判断 525"/>
        <xdr:cNvSpPr/>
      </xdr:nvSpPr>
      <xdr:spPr>
        <a:xfrm>
          <a:off x="15430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67310</xdr:rowOff>
    </xdr:from>
    <xdr:ext cx="529590" cy="259080"/>
    <xdr:sp macro="" textlink="">
      <xdr:nvSpPr>
        <xdr:cNvPr id="527" name="テキスト ボックス 526"/>
        <xdr:cNvSpPr txBox="1"/>
      </xdr:nvSpPr>
      <xdr:spPr>
        <a:xfrm>
          <a:off x="15213965" y="6410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55880</xdr:rowOff>
    </xdr:from>
    <xdr:to xmlns:xdr="http://schemas.openxmlformats.org/drawingml/2006/spreadsheetDrawing">
      <xdr:col>76</xdr:col>
      <xdr:colOff>114300</xdr:colOff>
      <xdr:row>36</xdr:row>
      <xdr:rowOff>100965</xdr:rowOff>
    </xdr:to>
    <xdr:cxnSp macro="">
      <xdr:nvCxnSpPr>
        <xdr:cNvPr id="528" name="直線コネクタ 527"/>
        <xdr:cNvCxnSpPr/>
      </xdr:nvCxnSpPr>
      <xdr:spPr>
        <a:xfrm flipV="1">
          <a:off x="13703300" y="5542280"/>
          <a:ext cx="889000" cy="730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81280</xdr:rowOff>
    </xdr:from>
    <xdr:to xmlns:xdr="http://schemas.openxmlformats.org/drawingml/2006/spreadsheetDrawing">
      <xdr:col>76</xdr:col>
      <xdr:colOff>165100</xdr:colOff>
      <xdr:row>37</xdr:row>
      <xdr:rowOff>11430</xdr:rowOff>
    </xdr:to>
    <xdr:sp macro="" textlink="">
      <xdr:nvSpPr>
        <xdr:cNvPr id="529" name="フローチャート: 判断 528"/>
        <xdr:cNvSpPr/>
      </xdr:nvSpPr>
      <xdr:spPr>
        <a:xfrm>
          <a:off x="14541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xdr:rowOff>
    </xdr:from>
    <xdr:ext cx="529590" cy="259080"/>
    <xdr:sp macro="" textlink="">
      <xdr:nvSpPr>
        <xdr:cNvPr id="530" name="テキスト ボックス 529"/>
        <xdr:cNvSpPr txBox="1"/>
      </xdr:nvSpPr>
      <xdr:spPr>
        <a:xfrm>
          <a:off x="14324965" y="6346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100965</xdr:rowOff>
    </xdr:from>
    <xdr:to xmlns:xdr="http://schemas.openxmlformats.org/drawingml/2006/spreadsheetDrawing">
      <xdr:col>71</xdr:col>
      <xdr:colOff>177800</xdr:colOff>
      <xdr:row>36</xdr:row>
      <xdr:rowOff>139065</xdr:rowOff>
    </xdr:to>
    <xdr:cxnSp macro="">
      <xdr:nvCxnSpPr>
        <xdr:cNvPr id="531" name="直線コネクタ 530"/>
        <xdr:cNvCxnSpPr/>
      </xdr:nvCxnSpPr>
      <xdr:spPr>
        <a:xfrm flipV="1">
          <a:off x="12814300" y="627316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22225</xdr:rowOff>
    </xdr:from>
    <xdr:to xmlns:xdr="http://schemas.openxmlformats.org/drawingml/2006/spreadsheetDrawing">
      <xdr:col>72</xdr:col>
      <xdr:colOff>38100</xdr:colOff>
      <xdr:row>35</xdr:row>
      <xdr:rowOff>123825</xdr:rowOff>
    </xdr:to>
    <xdr:sp macro="" textlink="">
      <xdr:nvSpPr>
        <xdr:cNvPr id="532" name="フローチャート: 判断 531"/>
        <xdr:cNvSpPr/>
      </xdr:nvSpPr>
      <xdr:spPr>
        <a:xfrm>
          <a:off x="13652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140335</xdr:rowOff>
    </xdr:from>
    <xdr:ext cx="529590" cy="259080"/>
    <xdr:sp macro="" textlink="">
      <xdr:nvSpPr>
        <xdr:cNvPr id="533" name="テキスト ボックス 532"/>
        <xdr:cNvSpPr txBox="1"/>
      </xdr:nvSpPr>
      <xdr:spPr>
        <a:xfrm>
          <a:off x="13435965" y="57981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157480</xdr:rowOff>
    </xdr:from>
    <xdr:to xmlns:xdr="http://schemas.openxmlformats.org/drawingml/2006/spreadsheetDrawing">
      <xdr:col>67</xdr:col>
      <xdr:colOff>101600</xdr:colOff>
      <xdr:row>36</xdr:row>
      <xdr:rowOff>87630</xdr:rowOff>
    </xdr:to>
    <xdr:sp macro="" textlink="">
      <xdr:nvSpPr>
        <xdr:cNvPr id="534" name="フローチャート: 判断 533"/>
        <xdr:cNvSpPr/>
      </xdr:nvSpPr>
      <xdr:spPr>
        <a:xfrm>
          <a:off x="12763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104140</xdr:rowOff>
    </xdr:from>
    <xdr:ext cx="529590" cy="259080"/>
    <xdr:sp macro="" textlink="">
      <xdr:nvSpPr>
        <xdr:cNvPr id="535" name="テキスト ボックス 534"/>
        <xdr:cNvSpPr txBox="1"/>
      </xdr:nvSpPr>
      <xdr:spPr>
        <a:xfrm>
          <a:off x="12546965" y="5933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15240</xdr:rowOff>
    </xdr:from>
    <xdr:to xmlns:xdr="http://schemas.openxmlformats.org/drawingml/2006/spreadsheetDrawing">
      <xdr:col>85</xdr:col>
      <xdr:colOff>177800</xdr:colOff>
      <xdr:row>36</xdr:row>
      <xdr:rowOff>116840</xdr:rowOff>
    </xdr:to>
    <xdr:sp macro="" textlink="">
      <xdr:nvSpPr>
        <xdr:cNvPr id="541" name="楕円 540"/>
        <xdr:cNvSpPr/>
      </xdr:nvSpPr>
      <xdr:spPr>
        <a:xfrm>
          <a:off x="162687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38100</xdr:rowOff>
    </xdr:from>
    <xdr:ext cx="534670" cy="259080"/>
    <xdr:sp macro="" textlink="">
      <xdr:nvSpPr>
        <xdr:cNvPr id="542" name="消防費該当値テキスト"/>
        <xdr:cNvSpPr txBox="1"/>
      </xdr:nvSpPr>
      <xdr:spPr>
        <a:xfrm>
          <a:off x="16370300" y="603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31750</xdr:rowOff>
    </xdr:from>
    <xdr:to xmlns:xdr="http://schemas.openxmlformats.org/drawingml/2006/spreadsheetDrawing">
      <xdr:col>81</xdr:col>
      <xdr:colOff>101600</xdr:colOff>
      <xdr:row>36</xdr:row>
      <xdr:rowOff>133350</xdr:rowOff>
    </xdr:to>
    <xdr:sp macro="" textlink="">
      <xdr:nvSpPr>
        <xdr:cNvPr id="543" name="楕円 542"/>
        <xdr:cNvSpPr/>
      </xdr:nvSpPr>
      <xdr:spPr>
        <a:xfrm>
          <a:off x="1543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149860</xdr:rowOff>
    </xdr:from>
    <xdr:ext cx="529590" cy="259080"/>
    <xdr:sp macro="" textlink="">
      <xdr:nvSpPr>
        <xdr:cNvPr id="544" name="テキスト ボックス 543"/>
        <xdr:cNvSpPr txBox="1"/>
      </xdr:nvSpPr>
      <xdr:spPr>
        <a:xfrm>
          <a:off x="15213965" y="5979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5080</xdr:rowOff>
    </xdr:from>
    <xdr:to xmlns:xdr="http://schemas.openxmlformats.org/drawingml/2006/spreadsheetDrawing">
      <xdr:col>76</xdr:col>
      <xdr:colOff>165100</xdr:colOff>
      <xdr:row>32</xdr:row>
      <xdr:rowOff>106680</xdr:rowOff>
    </xdr:to>
    <xdr:sp macro="" textlink="">
      <xdr:nvSpPr>
        <xdr:cNvPr id="545" name="楕円 544"/>
        <xdr:cNvSpPr/>
      </xdr:nvSpPr>
      <xdr:spPr>
        <a:xfrm>
          <a:off x="14541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123190</xdr:rowOff>
    </xdr:from>
    <xdr:ext cx="529590" cy="254000"/>
    <xdr:sp macro="" textlink="">
      <xdr:nvSpPr>
        <xdr:cNvPr id="546" name="テキスト ボックス 545"/>
        <xdr:cNvSpPr txBox="1"/>
      </xdr:nvSpPr>
      <xdr:spPr>
        <a:xfrm>
          <a:off x="14324965" y="5266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7" name="楕円 546"/>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29590" cy="254000"/>
    <xdr:sp macro="" textlink="">
      <xdr:nvSpPr>
        <xdr:cNvPr id="548" name="テキスト ボックス 547"/>
        <xdr:cNvSpPr txBox="1"/>
      </xdr:nvSpPr>
      <xdr:spPr>
        <a:xfrm>
          <a:off x="13435965" y="6315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88265</xdr:rowOff>
    </xdr:from>
    <xdr:to xmlns:xdr="http://schemas.openxmlformats.org/drawingml/2006/spreadsheetDrawing">
      <xdr:col>67</xdr:col>
      <xdr:colOff>101600</xdr:colOff>
      <xdr:row>37</xdr:row>
      <xdr:rowOff>18415</xdr:rowOff>
    </xdr:to>
    <xdr:sp macro="" textlink="">
      <xdr:nvSpPr>
        <xdr:cNvPr id="549" name="楕円 548"/>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9525</xdr:rowOff>
    </xdr:from>
    <xdr:ext cx="529590" cy="254000"/>
    <xdr:sp macro="" textlink="">
      <xdr:nvSpPr>
        <xdr:cNvPr id="550" name="テキスト ボックス 549"/>
        <xdr:cNvSpPr txBox="1"/>
      </xdr:nvSpPr>
      <xdr:spPr>
        <a:xfrm>
          <a:off x="12546965" y="6353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9" name="テキスト ボックス 55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840" cy="254000"/>
    <xdr:sp macro="" textlink="">
      <xdr:nvSpPr>
        <xdr:cNvPr id="561" name="テキスト ボックス 560"/>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2" name="直線コネクタ 56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3" name="テキスト ボックス 562"/>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4" name="直線コネクタ 56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5" name="テキスト ボックス 564"/>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4000"/>
    <xdr:sp macro="" textlink="">
      <xdr:nvSpPr>
        <xdr:cNvPr id="567" name="テキスト ボックス 566"/>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8" name="直線コネクタ 56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69" name="テキスト ボックス 568"/>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0" name="直線コネクタ 56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71" name="テキスト ボックス 570"/>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73" name="テキスト ボックス 572"/>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152400</xdr:rowOff>
    </xdr:from>
    <xdr:to xmlns:xdr="http://schemas.openxmlformats.org/drawingml/2006/spreadsheetDrawing">
      <xdr:col>85</xdr:col>
      <xdr:colOff>126365</xdr:colOff>
      <xdr:row>59</xdr:row>
      <xdr:rowOff>8255</xdr:rowOff>
    </xdr:to>
    <xdr:cxnSp macro="">
      <xdr:nvCxnSpPr>
        <xdr:cNvPr id="575" name="直線コネクタ 574"/>
        <xdr:cNvCxnSpPr/>
      </xdr:nvCxnSpPr>
      <xdr:spPr>
        <a:xfrm flipV="1">
          <a:off x="16317595" y="8724900"/>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12065</xdr:rowOff>
    </xdr:from>
    <xdr:ext cx="534670" cy="259080"/>
    <xdr:sp macro="" textlink="">
      <xdr:nvSpPr>
        <xdr:cNvPr id="576" name="教育費最小値テキスト"/>
        <xdr:cNvSpPr txBox="1"/>
      </xdr:nvSpPr>
      <xdr:spPr>
        <a:xfrm>
          <a:off x="16370300" y="1012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8255</xdr:rowOff>
    </xdr:from>
    <xdr:to xmlns:xdr="http://schemas.openxmlformats.org/drawingml/2006/spreadsheetDrawing">
      <xdr:col>86</xdr:col>
      <xdr:colOff>25400</xdr:colOff>
      <xdr:row>59</xdr:row>
      <xdr:rowOff>8255</xdr:rowOff>
    </xdr:to>
    <xdr:cxnSp macro="">
      <xdr:nvCxnSpPr>
        <xdr:cNvPr id="577" name="直線コネクタ 576"/>
        <xdr:cNvCxnSpPr/>
      </xdr:nvCxnSpPr>
      <xdr:spPr>
        <a:xfrm>
          <a:off x="16230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99060</xdr:rowOff>
    </xdr:from>
    <xdr:ext cx="598805" cy="254000"/>
    <xdr:sp macro="" textlink="">
      <xdr:nvSpPr>
        <xdr:cNvPr id="578" name="教育費最大値テキスト"/>
        <xdr:cNvSpPr txBox="1"/>
      </xdr:nvSpPr>
      <xdr:spPr>
        <a:xfrm>
          <a:off x="16370300" y="85001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143,024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152400</xdr:rowOff>
    </xdr:from>
    <xdr:to xmlns:xdr="http://schemas.openxmlformats.org/drawingml/2006/spreadsheetDrawing">
      <xdr:col>86</xdr:col>
      <xdr:colOff>25400</xdr:colOff>
      <xdr:row>50</xdr:row>
      <xdr:rowOff>152400</xdr:rowOff>
    </xdr:to>
    <xdr:cxnSp macro="">
      <xdr:nvCxnSpPr>
        <xdr:cNvPr id="579" name="直線コネクタ 578"/>
        <xdr:cNvCxnSpPr/>
      </xdr:nvCxnSpPr>
      <xdr:spPr>
        <a:xfrm>
          <a:off x="16230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15240</xdr:rowOff>
    </xdr:from>
    <xdr:to xmlns:xdr="http://schemas.openxmlformats.org/drawingml/2006/spreadsheetDrawing">
      <xdr:col>85</xdr:col>
      <xdr:colOff>127000</xdr:colOff>
      <xdr:row>57</xdr:row>
      <xdr:rowOff>47625</xdr:rowOff>
    </xdr:to>
    <xdr:cxnSp macro="">
      <xdr:nvCxnSpPr>
        <xdr:cNvPr id="580" name="直線コネクタ 579"/>
        <xdr:cNvCxnSpPr/>
      </xdr:nvCxnSpPr>
      <xdr:spPr>
        <a:xfrm flipV="1">
          <a:off x="15481300" y="97878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106680</xdr:rowOff>
    </xdr:from>
    <xdr:ext cx="534670" cy="259080"/>
    <xdr:sp macro="" textlink="">
      <xdr:nvSpPr>
        <xdr:cNvPr id="581" name="教育費平均値テキスト"/>
        <xdr:cNvSpPr txBox="1"/>
      </xdr:nvSpPr>
      <xdr:spPr>
        <a:xfrm>
          <a:off x="16370300" y="9536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83820</xdr:rowOff>
    </xdr:from>
    <xdr:to xmlns:xdr="http://schemas.openxmlformats.org/drawingml/2006/spreadsheetDrawing">
      <xdr:col>85</xdr:col>
      <xdr:colOff>177800</xdr:colOff>
      <xdr:row>57</xdr:row>
      <xdr:rowOff>13970</xdr:rowOff>
    </xdr:to>
    <xdr:sp macro="" textlink="">
      <xdr:nvSpPr>
        <xdr:cNvPr id="582" name="フローチャート: 判断 581"/>
        <xdr:cNvSpPr/>
      </xdr:nvSpPr>
      <xdr:spPr>
        <a:xfrm>
          <a:off x="162687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47625</xdr:rowOff>
    </xdr:from>
    <xdr:to xmlns:xdr="http://schemas.openxmlformats.org/drawingml/2006/spreadsheetDrawing">
      <xdr:col>81</xdr:col>
      <xdr:colOff>50800</xdr:colOff>
      <xdr:row>57</xdr:row>
      <xdr:rowOff>148590</xdr:rowOff>
    </xdr:to>
    <xdr:cxnSp macro="">
      <xdr:nvCxnSpPr>
        <xdr:cNvPr id="583" name="直線コネクタ 582"/>
        <xdr:cNvCxnSpPr/>
      </xdr:nvCxnSpPr>
      <xdr:spPr>
        <a:xfrm flipV="1">
          <a:off x="14592300" y="982027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79375</xdr:rowOff>
    </xdr:from>
    <xdr:to xmlns:xdr="http://schemas.openxmlformats.org/drawingml/2006/spreadsheetDrawing">
      <xdr:col>81</xdr:col>
      <xdr:colOff>101600</xdr:colOff>
      <xdr:row>57</xdr:row>
      <xdr:rowOff>9525</xdr:rowOff>
    </xdr:to>
    <xdr:sp macro="" textlink="">
      <xdr:nvSpPr>
        <xdr:cNvPr id="584" name="フローチャート: 判断 583"/>
        <xdr:cNvSpPr/>
      </xdr:nvSpPr>
      <xdr:spPr>
        <a:xfrm>
          <a:off x="154305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26035</xdr:rowOff>
    </xdr:from>
    <xdr:ext cx="529590" cy="259080"/>
    <xdr:sp macro="" textlink="">
      <xdr:nvSpPr>
        <xdr:cNvPr id="585" name="テキスト ボックス 584"/>
        <xdr:cNvSpPr txBox="1"/>
      </xdr:nvSpPr>
      <xdr:spPr>
        <a:xfrm>
          <a:off x="15213965" y="9455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59055</xdr:rowOff>
    </xdr:from>
    <xdr:to xmlns:xdr="http://schemas.openxmlformats.org/drawingml/2006/spreadsheetDrawing">
      <xdr:col>76</xdr:col>
      <xdr:colOff>114300</xdr:colOff>
      <xdr:row>57</xdr:row>
      <xdr:rowOff>148590</xdr:rowOff>
    </xdr:to>
    <xdr:cxnSp macro="">
      <xdr:nvCxnSpPr>
        <xdr:cNvPr id="586" name="直線コネクタ 585"/>
        <xdr:cNvCxnSpPr/>
      </xdr:nvCxnSpPr>
      <xdr:spPr>
        <a:xfrm>
          <a:off x="13703300" y="983170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73660</xdr:rowOff>
    </xdr:from>
    <xdr:to xmlns:xdr="http://schemas.openxmlformats.org/drawingml/2006/spreadsheetDrawing">
      <xdr:col>76</xdr:col>
      <xdr:colOff>165100</xdr:colOff>
      <xdr:row>57</xdr:row>
      <xdr:rowOff>3810</xdr:rowOff>
    </xdr:to>
    <xdr:sp macro="" textlink="">
      <xdr:nvSpPr>
        <xdr:cNvPr id="587" name="フローチャート: 判断 586"/>
        <xdr:cNvSpPr/>
      </xdr:nvSpPr>
      <xdr:spPr>
        <a:xfrm>
          <a:off x="14541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20320</xdr:rowOff>
    </xdr:from>
    <xdr:ext cx="529590" cy="254000"/>
    <xdr:sp macro="" textlink="">
      <xdr:nvSpPr>
        <xdr:cNvPr id="588" name="テキスト ボックス 587"/>
        <xdr:cNvSpPr txBox="1"/>
      </xdr:nvSpPr>
      <xdr:spPr>
        <a:xfrm>
          <a:off x="14324965" y="9450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101600</xdr:rowOff>
    </xdr:from>
    <xdr:to xmlns:xdr="http://schemas.openxmlformats.org/drawingml/2006/spreadsheetDrawing">
      <xdr:col>71</xdr:col>
      <xdr:colOff>177800</xdr:colOff>
      <xdr:row>57</xdr:row>
      <xdr:rowOff>59055</xdr:rowOff>
    </xdr:to>
    <xdr:cxnSp macro="">
      <xdr:nvCxnSpPr>
        <xdr:cNvPr id="589" name="直線コネクタ 588"/>
        <xdr:cNvCxnSpPr/>
      </xdr:nvCxnSpPr>
      <xdr:spPr>
        <a:xfrm>
          <a:off x="12814300" y="97028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33655</xdr:rowOff>
    </xdr:from>
    <xdr:to xmlns:xdr="http://schemas.openxmlformats.org/drawingml/2006/spreadsheetDrawing">
      <xdr:col>72</xdr:col>
      <xdr:colOff>38100</xdr:colOff>
      <xdr:row>56</xdr:row>
      <xdr:rowOff>135255</xdr:rowOff>
    </xdr:to>
    <xdr:sp macro="" textlink="">
      <xdr:nvSpPr>
        <xdr:cNvPr id="590" name="フローチャート: 判断 589"/>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151765</xdr:rowOff>
    </xdr:from>
    <xdr:ext cx="529590" cy="259080"/>
    <xdr:sp macro="" textlink="">
      <xdr:nvSpPr>
        <xdr:cNvPr id="591" name="テキスト ボックス 590"/>
        <xdr:cNvSpPr txBox="1"/>
      </xdr:nvSpPr>
      <xdr:spPr>
        <a:xfrm>
          <a:off x="13435965" y="9410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78740</xdr:rowOff>
    </xdr:from>
    <xdr:to xmlns:xdr="http://schemas.openxmlformats.org/drawingml/2006/spreadsheetDrawing">
      <xdr:col>67</xdr:col>
      <xdr:colOff>101600</xdr:colOff>
      <xdr:row>57</xdr:row>
      <xdr:rowOff>8890</xdr:rowOff>
    </xdr:to>
    <xdr:sp macro="" textlink="">
      <xdr:nvSpPr>
        <xdr:cNvPr id="592" name="フローチャート: 判断 591"/>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0</xdr:rowOff>
    </xdr:from>
    <xdr:ext cx="529590" cy="259080"/>
    <xdr:sp macro="" textlink="">
      <xdr:nvSpPr>
        <xdr:cNvPr id="593" name="テキスト ボックス 592"/>
        <xdr:cNvSpPr txBox="1"/>
      </xdr:nvSpPr>
      <xdr:spPr>
        <a:xfrm>
          <a:off x="12546965" y="9772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135890</xdr:rowOff>
    </xdr:from>
    <xdr:to xmlns:xdr="http://schemas.openxmlformats.org/drawingml/2006/spreadsheetDrawing">
      <xdr:col>85</xdr:col>
      <xdr:colOff>177800</xdr:colOff>
      <xdr:row>57</xdr:row>
      <xdr:rowOff>66040</xdr:rowOff>
    </xdr:to>
    <xdr:sp macro="" textlink="">
      <xdr:nvSpPr>
        <xdr:cNvPr id="599" name="楕円 598"/>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114300</xdr:rowOff>
    </xdr:from>
    <xdr:ext cx="534670" cy="259080"/>
    <xdr:sp macro="" textlink="">
      <xdr:nvSpPr>
        <xdr:cNvPr id="600" name="教育費該当値テキスト"/>
        <xdr:cNvSpPr txBox="1"/>
      </xdr:nvSpPr>
      <xdr:spPr>
        <a:xfrm>
          <a:off x="163703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168275</xdr:rowOff>
    </xdr:from>
    <xdr:to xmlns:xdr="http://schemas.openxmlformats.org/drawingml/2006/spreadsheetDrawing">
      <xdr:col>81</xdr:col>
      <xdr:colOff>101600</xdr:colOff>
      <xdr:row>57</xdr:row>
      <xdr:rowOff>98425</xdr:rowOff>
    </xdr:to>
    <xdr:sp macro="" textlink="">
      <xdr:nvSpPr>
        <xdr:cNvPr id="601" name="楕円 600"/>
        <xdr:cNvSpPr/>
      </xdr:nvSpPr>
      <xdr:spPr>
        <a:xfrm>
          <a:off x="15430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89535</xdr:rowOff>
    </xdr:from>
    <xdr:ext cx="529590" cy="254000"/>
    <xdr:sp macro="" textlink="">
      <xdr:nvSpPr>
        <xdr:cNvPr id="602" name="テキスト ボックス 601"/>
        <xdr:cNvSpPr txBox="1"/>
      </xdr:nvSpPr>
      <xdr:spPr>
        <a:xfrm>
          <a:off x="15213965" y="9862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97790</xdr:rowOff>
    </xdr:from>
    <xdr:to xmlns:xdr="http://schemas.openxmlformats.org/drawingml/2006/spreadsheetDrawing">
      <xdr:col>76</xdr:col>
      <xdr:colOff>165100</xdr:colOff>
      <xdr:row>58</xdr:row>
      <xdr:rowOff>27940</xdr:rowOff>
    </xdr:to>
    <xdr:sp macro="" textlink="">
      <xdr:nvSpPr>
        <xdr:cNvPr id="603" name="楕円 602"/>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19050</xdr:rowOff>
    </xdr:from>
    <xdr:ext cx="529590" cy="254000"/>
    <xdr:sp macro="" textlink="">
      <xdr:nvSpPr>
        <xdr:cNvPr id="604" name="テキスト ボックス 603"/>
        <xdr:cNvSpPr txBox="1"/>
      </xdr:nvSpPr>
      <xdr:spPr>
        <a:xfrm>
          <a:off x="14324965" y="9963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8255</xdr:rowOff>
    </xdr:from>
    <xdr:to xmlns:xdr="http://schemas.openxmlformats.org/drawingml/2006/spreadsheetDrawing">
      <xdr:col>72</xdr:col>
      <xdr:colOff>38100</xdr:colOff>
      <xdr:row>57</xdr:row>
      <xdr:rowOff>109855</xdr:rowOff>
    </xdr:to>
    <xdr:sp macro="" textlink="">
      <xdr:nvSpPr>
        <xdr:cNvPr id="605" name="楕円 604"/>
        <xdr:cNvSpPr/>
      </xdr:nvSpPr>
      <xdr:spPr>
        <a:xfrm>
          <a:off x="13652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100965</xdr:rowOff>
    </xdr:from>
    <xdr:ext cx="529590" cy="254000"/>
    <xdr:sp macro="" textlink="">
      <xdr:nvSpPr>
        <xdr:cNvPr id="606" name="テキスト ボックス 605"/>
        <xdr:cNvSpPr txBox="1"/>
      </xdr:nvSpPr>
      <xdr:spPr>
        <a:xfrm>
          <a:off x="13435965" y="9873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50800</xdr:rowOff>
    </xdr:from>
    <xdr:to xmlns:xdr="http://schemas.openxmlformats.org/drawingml/2006/spreadsheetDrawing">
      <xdr:col>67</xdr:col>
      <xdr:colOff>101600</xdr:colOff>
      <xdr:row>56</xdr:row>
      <xdr:rowOff>152400</xdr:rowOff>
    </xdr:to>
    <xdr:sp macro="" textlink="">
      <xdr:nvSpPr>
        <xdr:cNvPr id="607" name="楕円 606"/>
        <xdr:cNvSpPr/>
      </xdr:nvSpPr>
      <xdr:spPr>
        <a:xfrm>
          <a:off x="12763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168910</xdr:rowOff>
    </xdr:from>
    <xdr:ext cx="529590" cy="254000"/>
    <xdr:sp macro="" textlink="">
      <xdr:nvSpPr>
        <xdr:cNvPr id="608" name="テキスト ボックス 607"/>
        <xdr:cNvSpPr txBox="1"/>
      </xdr:nvSpPr>
      <xdr:spPr>
        <a:xfrm>
          <a:off x="12546965" y="94272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7" name="テキスト ボックス 616"/>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9" name="直線コネクタ 61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620" name="テキスト ボックス 619"/>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1" name="直線コネクタ 62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4000"/>
    <xdr:sp macro="" textlink="">
      <xdr:nvSpPr>
        <xdr:cNvPr id="622" name="テキスト ボックス 621"/>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3" name="直線コネクタ 62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4" name="テキスト ボックス 62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5" name="直線コネクタ 62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4000"/>
    <xdr:sp macro="" textlink="">
      <xdr:nvSpPr>
        <xdr:cNvPr id="626" name="テキスト ボックス 625"/>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7" name="直線コネクタ 62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0550" cy="258445"/>
    <xdr:sp macro="" textlink="">
      <xdr:nvSpPr>
        <xdr:cNvPr id="628" name="テキスト ボックス 627"/>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9" name="直線コネクタ 62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macro="" textlink="">
      <xdr:nvSpPr>
        <xdr:cNvPr id="630" name="テキスト ボックス 629"/>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32" name="テキスト ボックス 631"/>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79</xdr:row>
      <xdr:rowOff>99060</xdr:rowOff>
    </xdr:to>
    <xdr:cxnSp macro="">
      <xdr:nvCxnSpPr>
        <xdr:cNvPr id="634" name="直線コネクタ 633"/>
        <xdr:cNvCxnSpPr/>
      </xdr:nvCxnSpPr>
      <xdr:spPr>
        <a:xfrm flipV="1">
          <a:off x="16317595" y="12105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5"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6" name="直線コネクタ 63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50800</xdr:rowOff>
    </xdr:from>
    <xdr:ext cx="598805" cy="259080"/>
    <xdr:sp macro="" textlink="">
      <xdr:nvSpPr>
        <xdr:cNvPr id="637"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141,262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38" name="直線コネクタ 637"/>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98425</xdr:rowOff>
    </xdr:from>
    <xdr:to xmlns:xdr="http://schemas.openxmlformats.org/drawingml/2006/spreadsheetDrawing">
      <xdr:col>85</xdr:col>
      <xdr:colOff>127000</xdr:colOff>
      <xdr:row>79</xdr:row>
      <xdr:rowOff>99060</xdr:rowOff>
    </xdr:to>
    <xdr:cxnSp macro="">
      <xdr:nvCxnSpPr>
        <xdr:cNvPr id="639" name="直線コネクタ 638"/>
        <xdr:cNvCxnSpPr/>
      </xdr:nvCxnSpPr>
      <xdr:spPr>
        <a:xfrm flipV="1">
          <a:off x="15481300" y="13642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12065</xdr:rowOff>
    </xdr:from>
    <xdr:ext cx="469900" cy="259080"/>
    <xdr:sp macro="" textlink="">
      <xdr:nvSpPr>
        <xdr:cNvPr id="640" name="災害復旧費平均値テキスト"/>
        <xdr:cNvSpPr txBox="1"/>
      </xdr:nvSpPr>
      <xdr:spPr>
        <a:xfrm>
          <a:off x="16370300" y="13385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160655</xdr:rowOff>
    </xdr:from>
    <xdr:to xmlns:xdr="http://schemas.openxmlformats.org/drawingml/2006/spreadsheetDrawing">
      <xdr:col>85</xdr:col>
      <xdr:colOff>177800</xdr:colOff>
      <xdr:row>79</xdr:row>
      <xdr:rowOff>90805</xdr:rowOff>
    </xdr:to>
    <xdr:sp macro="" textlink="">
      <xdr:nvSpPr>
        <xdr:cNvPr id="641" name="フローチャート: 判断 640"/>
        <xdr:cNvSpPr/>
      </xdr:nvSpPr>
      <xdr:spPr>
        <a:xfrm>
          <a:off x="162687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42" name="直線コネクタ 641"/>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171450</xdr:rowOff>
    </xdr:from>
    <xdr:to xmlns:xdr="http://schemas.openxmlformats.org/drawingml/2006/spreadsheetDrawing">
      <xdr:col>81</xdr:col>
      <xdr:colOff>101600</xdr:colOff>
      <xdr:row>79</xdr:row>
      <xdr:rowOff>101600</xdr:rowOff>
    </xdr:to>
    <xdr:sp macro="" textlink="">
      <xdr:nvSpPr>
        <xdr:cNvPr id="643" name="フローチャート: 判断 642"/>
        <xdr:cNvSpPr/>
      </xdr:nvSpPr>
      <xdr:spPr>
        <a:xfrm>
          <a:off x="154305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118110</xdr:rowOff>
    </xdr:from>
    <xdr:ext cx="464820" cy="259080"/>
    <xdr:sp macro="" textlink="">
      <xdr:nvSpPr>
        <xdr:cNvPr id="644" name="テキスト ボックス 643"/>
        <xdr:cNvSpPr txBox="1"/>
      </xdr:nvSpPr>
      <xdr:spPr>
        <a:xfrm>
          <a:off x="15246350" y="13319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101600</xdr:rowOff>
    </xdr:from>
    <xdr:to xmlns:xdr="http://schemas.openxmlformats.org/drawingml/2006/spreadsheetDrawing">
      <xdr:col>76</xdr:col>
      <xdr:colOff>114300</xdr:colOff>
      <xdr:row>79</xdr:row>
      <xdr:rowOff>99060</xdr:rowOff>
    </xdr:to>
    <xdr:cxnSp macro="">
      <xdr:nvCxnSpPr>
        <xdr:cNvPr id="645" name="直線コネクタ 644"/>
        <xdr:cNvCxnSpPr/>
      </xdr:nvCxnSpPr>
      <xdr:spPr>
        <a:xfrm>
          <a:off x="13703300" y="1347470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10160</xdr:rowOff>
    </xdr:from>
    <xdr:to xmlns:xdr="http://schemas.openxmlformats.org/drawingml/2006/spreadsheetDrawing">
      <xdr:col>76</xdr:col>
      <xdr:colOff>165100</xdr:colOff>
      <xdr:row>79</xdr:row>
      <xdr:rowOff>111760</xdr:rowOff>
    </xdr:to>
    <xdr:sp macro="" textlink="">
      <xdr:nvSpPr>
        <xdr:cNvPr id="646" name="フローチャート: 判断 645"/>
        <xdr:cNvSpPr/>
      </xdr:nvSpPr>
      <xdr:spPr>
        <a:xfrm>
          <a:off x="14541500" y="1355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128270</xdr:rowOff>
    </xdr:from>
    <xdr:ext cx="464820" cy="259080"/>
    <xdr:sp macro="" textlink="">
      <xdr:nvSpPr>
        <xdr:cNvPr id="647" name="テキスト ボックス 646"/>
        <xdr:cNvSpPr txBox="1"/>
      </xdr:nvSpPr>
      <xdr:spPr>
        <a:xfrm>
          <a:off x="14357350" y="13329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101600</xdr:rowOff>
    </xdr:from>
    <xdr:to xmlns:xdr="http://schemas.openxmlformats.org/drawingml/2006/spreadsheetDrawing">
      <xdr:col>71</xdr:col>
      <xdr:colOff>177800</xdr:colOff>
      <xdr:row>79</xdr:row>
      <xdr:rowOff>27940</xdr:rowOff>
    </xdr:to>
    <xdr:cxnSp macro="">
      <xdr:nvCxnSpPr>
        <xdr:cNvPr id="648" name="直線コネクタ 647"/>
        <xdr:cNvCxnSpPr/>
      </xdr:nvCxnSpPr>
      <xdr:spPr>
        <a:xfrm flipV="1">
          <a:off x="12814300" y="134747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141605</xdr:rowOff>
    </xdr:from>
    <xdr:to xmlns:xdr="http://schemas.openxmlformats.org/drawingml/2006/spreadsheetDrawing">
      <xdr:col>72</xdr:col>
      <xdr:colOff>38100</xdr:colOff>
      <xdr:row>79</xdr:row>
      <xdr:rowOff>71755</xdr:rowOff>
    </xdr:to>
    <xdr:sp macro="" textlink="">
      <xdr:nvSpPr>
        <xdr:cNvPr id="649" name="フローチャート: 判断 648"/>
        <xdr:cNvSpPr/>
      </xdr:nvSpPr>
      <xdr:spPr>
        <a:xfrm>
          <a:off x="13652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63500</xdr:rowOff>
    </xdr:from>
    <xdr:ext cx="464820" cy="254000"/>
    <xdr:sp macro="" textlink="">
      <xdr:nvSpPr>
        <xdr:cNvPr id="650" name="テキスト ボックス 649"/>
        <xdr:cNvSpPr txBox="1"/>
      </xdr:nvSpPr>
      <xdr:spPr>
        <a:xfrm>
          <a:off x="13468350" y="136080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121285</xdr:rowOff>
    </xdr:from>
    <xdr:to xmlns:xdr="http://schemas.openxmlformats.org/drawingml/2006/spreadsheetDrawing">
      <xdr:col>67</xdr:col>
      <xdr:colOff>101600</xdr:colOff>
      <xdr:row>79</xdr:row>
      <xdr:rowOff>52070</xdr:rowOff>
    </xdr:to>
    <xdr:sp macro="" textlink="">
      <xdr:nvSpPr>
        <xdr:cNvPr id="651" name="フローチャート: 判断 650"/>
        <xdr:cNvSpPr/>
      </xdr:nvSpPr>
      <xdr:spPr>
        <a:xfrm>
          <a:off x="12763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67945</xdr:rowOff>
    </xdr:from>
    <xdr:ext cx="464820" cy="258445"/>
    <xdr:sp macro="" textlink="">
      <xdr:nvSpPr>
        <xdr:cNvPr id="652" name="テキスト ボックス 651"/>
        <xdr:cNvSpPr txBox="1"/>
      </xdr:nvSpPr>
      <xdr:spPr>
        <a:xfrm>
          <a:off x="12579350" y="132695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47625</xdr:rowOff>
    </xdr:from>
    <xdr:to xmlns:xdr="http://schemas.openxmlformats.org/drawingml/2006/spreadsheetDrawing">
      <xdr:col>85</xdr:col>
      <xdr:colOff>177800</xdr:colOff>
      <xdr:row>79</xdr:row>
      <xdr:rowOff>149225</xdr:rowOff>
    </xdr:to>
    <xdr:sp macro="" textlink="">
      <xdr:nvSpPr>
        <xdr:cNvPr id="658" name="楕円 657"/>
        <xdr:cNvSpPr/>
      </xdr:nvSpPr>
      <xdr:spPr>
        <a:xfrm>
          <a:off x="162687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139065</xdr:rowOff>
    </xdr:from>
    <xdr:ext cx="313690" cy="259080"/>
    <xdr:sp macro="" textlink="">
      <xdr:nvSpPr>
        <xdr:cNvPr id="659" name="災害復旧費該当値テキスト"/>
        <xdr:cNvSpPr txBox="1"/>
      </xdr:nvSpPr>
      <xdr:spPr>
        <a:xfrm>
          <a:off x="16370300" y="135121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60" name="楕円 659"/>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4475" cy="259080"/>
    <xdr:sp macro="" textlink="">
      <xdr:nvSpPr>
        <xdr:cNvPr id="661" name="テキスト ボックス 660"/>
        <xdr:cNvSpPr txBox="1"/>
      </xdr:nvSpPr>
      <xdr:spPr>
        <a:xfrm>
          <a:off x="15356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62" name="楕円 661"/>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4475" cy="259080"/>
    <xdr:sp macro="" textlink="">
      <xdr:nvSpPr>
        <xdr:cNvPr id="663" name="テキスト ボックス 662"/>
        <xdr:cNvSpPr txBox="1"/>
      </xdr:nvSpPr>
      <xdr:spPr>
        <a:xfrm>
          <a:off x="14467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50800</xdr:rowOff>
    </xdr:from>
    <xdr:to xmlns:xdr="http://schemas.openxmlformats.org/drawingml/2006/spreadsheetDrawing">
      <xdr:col>72</xdr:col>
      <xdr:colOff>38100</xdr:colOff>
      <xdr:row>78</xdr:row>
      <xdr:rowOff>152400</xdr:rowOff>
    </xdr:to>
    <xdr:sp macro="" textlink="">
      <xdr:nvSpPr>
        <xdr:cNvPr id="664" name="楕円 663"/>
        <xdr:cNvSpPr/>
      </xdr:nvSpPr>
      <xdr:spPr>
        <a:xfrm>
          <a:off x="13652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168910</xdr:rowOff>
    </xdr:from>
    <xdr:ext cx="529590" cy="254000"/>
    <xdr:sp macro="" textlink="">
      <xdr:nvSpPr>
        <xdr:cNvPr id="665" name="テキスト ボックス 664"/>
        <xdr:cNvSpPr txBox="1"/>
      </xdr:nvSpPr>
      <xdr:spPr>
        <a:xfrm>
          <a:off x="13435965" y="13199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148590</xdr:rowOff>
    </xdr:from>
    <xdr:to xmlns:xdr="http://schemas.openxmlformats.org/drawingml/2006/spreadsheetDrawing">
      <xdr:col>67</xdr:col>
      <xdr:colOff>101600</xdr:colOff>
      <xdr:row>79</xdr:row>
      <xdr:rowOff>78740</xdr:rowOff>
    </xdr:to>
    <xdr:sp macro="" textlink="">
      <xdr:nvSpPr>
        <xdr:cNvPr id="666" name="楕円 665"/>
        <xdr:cNvSpPr/>
      </xdr:nvSpPr>
      <xdr:spPr>
        <a:xfrm>
          <a:off x="12763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69850</xdr:rowOff>
    </xdr:from>
    <xdr:ext cx="464820" cy="259080"/>
    <xdr:sp macro="" textlink="">
      <xdr:nvSpPr>
        <xdr:cNvPr id="667" name="テキスト ボックス 666"/>
        <xdr:cNvSpPr txBox="1"/>
      </xdr:nvSpPr>
      <xdr:spPr>
        <a:xfrm>
          <a:off x="12579350" y="136144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76" name="テキスト ボックス 675"/>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8" name="直線コネクタ 67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9" name="テキスト ボックス 678"/>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0" name="直線コネクタ 67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1" name="テキスト ボックス 68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83" name="テキスト ボックス 682"/>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4" name="直線コネクタ 68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85" name="テキスト ボックス 684"/>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6" name="直線コネクタ 68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87" name="テキスト ボックス 686"/>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9" name="テキスト ボックス 688"/>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127635</xdr:rowOff>
    </xdr:from>
    <xdr:to xmlns:xdr="http://schemas.openxmlformats.org/drawingml/2006/spreadsheetDrawing">
      <xdr:col>85</xdr:col>
      <xdr:colOff>126365</xdr:colOff>
      <xdr:row>98</xdr:row>
      <xdr:rowOff>118745</xdr:rowOff>
    </xdr:to>
    <xdr:cxnSp macro="">
      <xdr:nvCxnSpPr>
        <xdr:cNvPr id="691" name="直線コネクタ 690"/>
        <xdr:cNvCxnSpPr/>
      </xdr:nvCxnSpPr>
      <xdr:spPr>
        <a:xfrm flipV="1">
          <a:off x="16317595" y="15729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122555</xdr:rowOff>
    </xdr:from>
    <xdr:ext cx="534670" cy="254000"/>
    <xdr:sp macro="" textlink="">
      <xdr:nvSpPr>
        <xdr:cNvPr id="692" name="公債費最小値テキスト"/>
        <xdr:cNvSpPr txBox="1"/>
      </xdr:nvSpPr>
      <xdr:spPr>
        <a:xfrm>
          <a:off x="16370300" y="169246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118745</xdr:rowOff>
    </xdr:from>
    <xdr:to xmlns:xdr="http://schemas.openxmlformats.org/drawingml/2006/spreadsheetDrawing">
      <xdr:col>86</xdr:col>
      <xdr:colOff>25400</xdr:colOff>
      <xdr:row>98</xdr:row>
      <xdr:rowOff>118745</xdr:rowOff>
    </xdr:to>
    <xdr:cxnSp macro="">
      <xdr:nvCxnSpPr>
        <xdr:cNvPr id="693" name="直線コネクタ 692"/>
        <xdr:cNvCxnSpPr/>
      </xdr:nvCxnSpPr>
      <xdr:spPr>
        <a:xfrm>
          <a:off x="16230600" y="16920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74930</xdr:rowOff>
    </xdr:from>
    <xdr:ext cx="598805" cy="254000"/>
    <xdr:sp macro="" textlink="">
      <xdr:nvSpPr>
        <xdr:cNvPr id="694" name="公債費最大値テキスト"/>
        <xdr:cNvSpPr txBox="1"/>
      </xdr:nvSpPr>
      <xdr:spPr>
        <a:xfrm>
          <a:off x="16370300" y="155054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169,079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127635</xdr:rowOff>
    </xdr:from>
    <xdr:to xmlns:xdr="http://schemas.openxmlformats.org/drawingml/2006/spreadsheetDrawing">
      <xdr:col>86</xdr:col>
      <xdr:colOff>25400</xdr:colOff>
      <xdr:row>91</xdr:row>
      <xdr:rowOff>127635</xdr:rowOff>
    </xdr:to>
    <xdr:cxnSp macro="">
      <xdr:nvCxnSpPr>
        <xdr:cNvPr id="695" name="直線コネクタ 694"/>
        <xdr:cNvCxnSpPr/>
      </xdr:nvCxnSpPr>
      <xdr:spPr>
        <a:xfrm>
          <a:off x="16230600" y="1572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45720</xdr:rowOff>
    </xdr:from>
    <xdr:to xmlns:xdr="http://schemas.openxmlformats.org/drawingml/2006/spreadsheetDrawing">
      <xdr:col>85</xdr:col>
      <xdr:colOff>127000</xdr:colOff>
      <xdr:row>97</xdr:row>
      <xdr:rowOff>52070</xdr:rowOff>
    </xdr:to>
    <xdr:cxnSp macro="">
      <xdr:nvCxnSpPr>
        <xdr:cNvPr id="696" name="直線コネクタ 695"/>
        <xdr:cNvCxnSpPr/>
      </xdr:nvCxnSpPr>
      <xdr:spPr>
        <a:xfrm flipV="1">
          <a:off x="15481300" y="166763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128270</xdr:rowOff>
    </xdr:from>
    <xdr:ext cx="534670" cy="259080"/>
    <xdr:sp macro="" textlink="">
      <xdr:nvSpPr>
        <xdr:cNvPr id="697" name="公債費平均値テキスト"/>
        <xdr:cNvSpPr txBox="1"/>
      </xdr:nvSpPr>
      <xdr:spPr>
        <a:xfrm>
          <a:off x="16370300" y="16416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105410</xdr:rowOff>
    </xdr:from>
    <xdr:to xmlns:xdr="http://schemas.openxmlformats.org/drawingml/2006/spreadsheetDrawing">
      <xdr:col>85</xdr:col>
      <xdr:colOff>177800</xdr:colOff>
      <xdr:row>97</xdr:row>
      <xdr:rowOff>35560</xdr:rowOff>
    </xdr:to>
    <xdr:sp macro="" textlink="">
      <xdr:nvSpPr>
        <xdr:cNvPr id="698" name="フローチャート: 判断 697"/>
        <xdr:cNvSpPr/>
      </xdr:nvSpPr>
      <xdr:spPr>
        <a:xfrm>
          <a:off x="16268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39370</xdr:rowOff>
    </xdr:from>
    <xdr:to xmlns:xdr="http://schemas.openxmlformats.org/drawingml/2006/spreadsheetDrawing">
      <xdr:col>81</xdr:col>
      <xdr:colOff>50800</xdr:colOff>
      <xdr:row>97</xdr:row>
      <xdr:rowOff>52070</xdr:rowOff>
    </xdr:to>
    <xdr:cxnSp macro="">
      <xdr:nvCxnSpPr>
        <xdr:cNvPr id="699" name="直線コネクタ 698"/>
        <xdr:cNvCxnSpPr/>
      </xdr:nvCxnSpPr>
      <xdr:spPr>
        <a:xfrm>
          <a:off x="14592300" y="166700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74930</xdr:rowOff>
    </xdr:from>
    <xdr:to xmlns:xdr="http://schemas.openxmlformats.org/drawingml/2006/spreadsheetDrawing">
      <xdr:col>81</xdr:col>
      <xdr:colOff>101600</xdr:colOff>
      <xdr:row>97</xdr:row>
      <xdr:rowOff>5080</xdr:rowOff>
    </xdr:to>
    <xdr:sp macro="" textlink="">
      <xdr:nvSpPr>
        <xdr:cNvPr id="700" name="フローチャート: 判断 699"/>
        <xdr:cNvSpPr/>
      </xdr:nvSpPr>
      <xdr:spPr>
        <a:xfrm>
          <a:off x="15430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21590</xdr:rowOff>
    </xdr:from>
    <xdr:ext cx="529590" cy="259080"/>
    <xdr:sp macro="" textlink="">
      <xdr:nvSpPr>
        <xdr:cNvPr id="701" name="テキスト ボックス 700"/>
        <xdr:cNvSpPr txBox="1"/>
      </xdr:nvSpPr>
      <xdr:spPr>
        <a:xfrm>
          <a:off x="15213965" y="16309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26670</xdr:rowOff>
    </xdr:from>
    <xdr:to xmlns:xdr="http://schemas.openxmlformats.org/drawingml/2006/spreadsheetDrawing">
      <xdr:col>76</xdr:col>
      <xdr:colOff>114300</xdr:colOff>
      <xdr:row>97</xdr:row>
      <xdr:rowOff>39370</xdr:rowOff>
    </xdr:to>
    <xdr:cxnSp macro="">
      <xdr:nvCxnSpPr>
        <xdr:cNvPr id="702" name="直線コネクタ 701"/>
        <xdr:cNvCxnSpPr/>
      </xdr:nvCxnSpPr>
      <xdr:spPr>
        <a:xfrm>
          <a:off x="13703300" y="16657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92075</xdr:rowOff>
    </xdr:from>
    <xdr:to xmlns:xdr="http://schemas.openxmlformats.org/drawingml/2006/spreadsheetDrawing">
      <xdr:col>76</xdr:col>
      <xdr:colOff>165100</xdr:colOff>
      <xdr:row>97</xdr:row>
      <xdr:rowOff>22225</xdr:rowOff>
    </xdr:to>
    <xdr:sp macro="" textlink="">
      <xdr:nvSpPr>
        <xdr:cNvPr id="703" name="フローチャート: 判断 702"/>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38735</xdr:rowOff>
    </xdr:from>
    <xdr:ext cx="529590" cy="259080"/>
    <xdr:sp macro="" textlink="">
      <xdr:nvSpPr>
        <xdr:cNvPr id="704" name="テキスト ボックス 703"/>
        <xdr:cNvSpPr txBox="1"/>
      </xdr:nvSpPr>
      <xdr:spPr>
        <a:xfrm>
          <a:off x="14324965" y="163264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26670</xdr:rowOff>
    </xdr:from>
    <xdr:to xmlns:xdr="http://schemas.openxmlformats.org/drawingml/2006/spreadsheetDrawing">
      <xdr:col>71</xdr:col>
      <xdr:colOff>177800</xdr:colOff>
      <xdr:row>97</xdr:row>
      <xdr:rowOff>46990</xdr:rowOff>
    </xdr:to>
    <xdr:cxnSp macro="">
      <xdr:nvCxnSpPr>
        <xdr:cNvPr id="705" name="直線コネクタ 704"/>
        <xdr:cNvCxnSpPr/>
      </xdr:nvCxnSpPr>
      <xdr:spPr>
        <a:xfrm flipV="1">
          <a:off x="12814300" y="166573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81280</xdr:rowOff>
    </xdr:from>
    <xdr:to xmlns:xdr="http://schemas.openxmlformats.org/drawingml/2006/spreadsheetDrawing">
      <xdr:col>72</xdr:col>
      <xdr:colOff>38100</xdr:colOff>
      <xdr:row>97</xdr:row>
      <xdr:rowOff>11430</xdr:rowOff>
    </xdr:to>
    <xdr:sp macro="" textlink="">
      <xdr:nvSpPr>
        <xdr:cNvPr id="706" name="フローチャート: 判断 705"/>
        <xdr:cNvSpPr/>
      </xdr:nvSpPr>
      <xdr:spPr>
        <a:xfrm>
          <a:off x="13652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27940</xdr:rowOff>
    </xdr:from>
    <xdr:ext cx="529590" cy="259080"/>
    <xdr:sp macro="" textlink="">
      <xdr:nvSpPr>
        <xdr:cNvPr id="707" name="テキスト ボックス 706"/>
        <xdr:cNvSpPr txBox="1"/>
      </xdr:nvSpPr>
      <xdr:spPr>
        <a:xfrm>
          <a:off x="13435965" y="16315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86360</xdr:rowOff>
    </xdr:from>
    <xdr:to xmlns:xdr="http://schemas.openxmlformats.org/drawingml/2006/spreadsheetDrawing">
      <xdr:col>67</xdr:col>
      <xdr:colOff>101600</xdr:colOff>
      <xdr:row>97</xdr:row>
      <xdr:rowOff>16510</xdr:rowOff>
    </xdr:to>
    <xdr:sp macro="" textlink="">
      <xdr:nvSpPr>
        <xdr:cNvPr id="708" name="フローチャート: 判断 707"/>
        <xdr:cNvSpPr/>
      </xdr:nvSpPr>
      <xdr:spPr>
        <a:xfrm>
          <a:off x="12763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33020</xdr:rowOff>
    </xdr:from>
    <xdr:ext cx="529590" cy="259080"/>
    <xdr:sp macro="" textlink="">
      <xdr:nvSpPr>
        <xdr:cNvPr id="709" name="テキスト ボックス 708"/>
        <xdr:cNvSpPr txBox="1"/>
      </xdr:nvSpPr>
      <xdr:spPr>
        <a:xfrm>
          <a:off x="12546965" y="16320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166370</xdr:rowOff>
    </xdr:from>
    <xdr:to xmlns:xdr="http://schemas.openxmlformats.org/drawingml/2006/spreadsheetDrawing">
      <xdr:col>85</xdr:col>
      <xdr:colOff>177800</xdr:colOff>
      <xdr:row>97</xdr:row>
      <xdr:rowOff>96520</xdr:rowOff>
    </xdr:to>
    <xdr:sp macro="" textlink="">
      <xdr:nvSpPr>
        <xdr:cNvPr id="715" name="楕円 714"/>
        <xdr:cNvSpPr/>
      </xdr:nvSpPr>
      <xdr:spPr>
        <a:xfrm>
          <a:off x="162687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144780</xdr:rowOff>
    </xdr:from>
    <xdr:ext cx="534670" cy="254000"/>
    <xdr:sp macro="" textlink="">
      <xdr:nvSpPr>
        <xdr:cNvPr id="716" name="公債費該当値テキスト"/>
        <xdr:cNvSpPr txBox="1"/>
      </xdr:nvSpPr>
      <xdr:spPr>
        <a:xfrm>
          <a:off x="16370300" y="166039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635</xdr:rowOff>
    </xdr:from>
    <xdr:to xmlns:xdr="http://schemas.openxmlformats.org/drawingml/2006/spreadsheetDrawing">
      <xdr:col>81</xdr:col>
      <xdr:colOff>101600</xdr:colOff>
      <xdr:row>97</xdr:row>
      <xdr:rowOff>102235</xdr:rowOff>
    </xdr:to>
    <xdr:sp macro="" textlink="">
      <xdr:nvSpPr>
        <xdr:cNvPr id="717" name="楕円 716"/>
        <xdr:cNvSpPr/>
      </xdr:nvSpPr>
      <xdr:spPr>
        <a:xfrm>
          <a:off x="15430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93345</xdr:rowOff>
    </xdr:from>
    <xdr:ext cx="529590" cy="259080"/>
    <xdr:sp macro="" textlink="">
      <xdr:nvSpPr>
        <xdr:cNvPr id="718" name="テキスト ボックス 717"/>
        <xdr:cNvSpPr txBox="1"/>
      </xdr:nvSpPr>
      <xdr:spPr>
        <a:xfrm>
          <a:off x="15213965" y="16723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160020</xdr:rowOff>
    </xdr:from>
    <xdr:to xmlns:xdr="http://schemas.openxmlformats.org/drawingml/2006/spreadsheetDrawing">
      <xdr:col>76</xdr:col>
      <xdr:colOff>165100</xdr:colOff>
      <xdr:row>97</xdr:row>
      <xdr:rowOff>90170</xdr:rowOff>
    </xdr:to>
    <xdr:sp macro="" textlink="">
      <xdr:nvSpPr>
        <xdr:cNvPr id="719" name="楕円 718"/>
        <xdr:cNvSpPr/>
      </xdr:nvSpPr>
      <xdr:spPr>
        <a:xfrm>
          <a:off x="14541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81280</xdr:rowOff>
    </xdr:from>
    <xdr:ext cx="529590" cy="259080"/>
    <xdr:sp macro="" textlink="">
      <xdr:nvSpPr>
        <xdr:cNvPr id="720" name="テキスト ボックス 719"/>
        <xdr:cNvSpPr txBox="1"/>
      </xdr:nvSpPr>
      <xdr:spPr>
        <a:xfrm>
          <a:off x="14324965" y="16711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147320</xdr:rowOff>
    </xdr:from>
    <xdr:to xmlns:xdr="http://schemas.openxmlformats.org/drawingml/2006/spreadsheetDrawing">
      <xdr:col>72</xdr:col>
      <xdr:colOff>38100</xdr:colOff>
      <xdr:row>97</xdr:row>
      <xdr:rowOff>77470</xdr:rowOff>
    </xdr:to>
    <xdr:sp macro="" textlink="">
      <xdr:nvSpPr>
        <xdr:cNvPr id="721" name="楕円 720"/>
        <xdr:cNvSpPr/>
      </xdr:nvSpPr>
      <xdr:spPr>
        <a:xfrm>
          <a:off x="13652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68580</xdr:rowOff>
    </xdr:from>
    <xdr:ext cx="529590" cy="259080"/>
    <xdr:sp macro="" textlink="">
      <xdr:nvSpPr>
        <xdr:cNvPr id="722" name="テキスト ボックス 721"/>
        <xdr:cNvSpPr txBox="1"/>
      </xdr:nvSpPr>
      <xdr:spPr>
        <a:xfrm>
          <a:off x="13435965" y="16699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167640</xdr:rowOff>
    </xdr:from>
    <xdr:to xmlns:xdr="http://schemas.openxmlformats.org/drawingml/2006/spreadsheetDrawing">
      <xdr:col>67</xdr:col>
      <xdr:colOff>101600</xdr:colOff>
      <xdr:row>97</xdr:row>
      <xdr:rowOff>97790</xdr:rowOff>
    </xdr:to>
    <xdr:sp macro="" textlink="">
      <xdr:nvSpPr>
        <xdr:cNvPr id="723" name="楕円 722"/>
        <xdr:cNvSpPr/>
      </xdr:nvSpPr>
      <xdr:spPr>
        <a:xfrm>
          <a:off x="12763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88900</xdr:rowOff>
    </xdr:from>
    <xdr:ext cx="529590" cy="254000"/>
    <xdr:sp macro="" textlink="">
      <xdr:nvSpPr>
        <xdr:cNvPr id="724" name="テキスト ボックス 723"/>
        <xdr:cNvSpPr txBox="1"/>
      </xdr:nvSpPr>
      <xdr:spPr>
        <a:xfrm>
          <a:off x="12546965" y="16719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33" name="テキスト ボックス 732"/>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5" name="直線コネクタ 73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36" name="テキスト ボックス 735"/>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7" name="直線コネクタ 73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2110" cy="254000"/>
    <xdr:sp macro="" textlink="">
      <xdr:nvSpPr>
        <xdr:cNvPr id="738" name="テキスト ボックス 737"/>
        <xdr:cNvSpPr txBox="1"/>
      </xdr:nvSpPr>
      <xdr:spPr>
        <a:xfrm>
          <a:off x="17910810" y="60553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9" name="直線コネクタ 73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2110" cy="254000"/>
    <xdr:sp macro="" textlink="">
      <xdr:nvSpPr>
        <xdr:cNvPr id="740" name="テキスト ボックス 739"/>
        <xdr:cNvSpPr txBox="1"/>
      </xdr:nvSpPr>
      <xdr:spPr>
        <a:xfrm>
          <a:off x="17910810" y="55981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1" name="直線コネクタ 74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2110" cy="254000"/>
    <xdr:sp macro="" textlink="">
      <xdr:nvSpPr>
        <xdr:cNvPr id="742" name="テキスト ボックス 741"/>
        <xdr:cNvSpPr txBox="1"/>
      </xdr:nvSpPr>
      <xdr:spPr>
        <a:xfrm>
          <a:off x="17910810" y="51409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2110" cy="254000"/>
    <xdr:sp macro="" textlink="">
      <xdr:nvSpPr>
        <xdr:cNvPr id="744" name="テキスト ボックス 743"/>
        <xdr:cNvSpPr txBox="1"/>
      </xdr:nvSpPr>
      <xdr:spPr>
        <a:xfrm>
          <a:off x="17910810" y="4683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112395</xdr:rowOff>
    </xdr:from>
    <xdr:to xmlns:xdr="http://schemas.openxmlformats.org/drawingml/2006/spreadsheetDrawing">
      <xdr:col>116</xdr:col>
      <xdr:colOff>62865</xdr:colOff>
      <xdr:row>38</xdr:row>
      <xdr:rowOff>139700</xdr:rowOff>
    </xdr:to>
    <xdr:cxnSp macro="">
      <xdr:nvCxnSpPr>
        <xdr:cNvPr id="746" name="直線コネクタ 745"/>
        <xdr:cNvCxnSpPr/>
      </xdr:nvCxnSpPr>
      <xdr:spPr>
        <a:xfrm flipV="1">
          <a:off x="22159595" y="525589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155575</xdr:rowOff>
    </xdr:from>
    <xdr:ext cx="249555" cy="254000"/>
    <xdr:sp macro="" textlink="">
      <xdr:nvSpPr>
        <xdr:cNvPr id="747" name="諸支出金最小値テキスト"/>
        <xdr:cNvSpPr txBox="1"/>
      </xdr:nvSpPr>
      <xdr:spPr>
        <a:xfrm>
          <a:off x="22212300" y="667067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8" name="直線コネクタ 74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59055</xdr:rowOff>
    </xdr:from>
    <xdr:ext cx="378460" cy="259080"/>
    <xdr:sp macro="" textlink="">
      <xdr:nvSpPr>
        <xdr:cNvPr id="749" name="諸支出金最大値テキスト"/>
        <xdr:cNvSpPr txBox="1"/>
      </xdr:nvSpPr>
      <xdr:spPr>
        <a:xfrm>
          <a:off x="22212300" y="503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112395</xdr:rowOff>
    </xdr:from>
    <xdr:to xmlns:xdr="http://schemas.openxmlformats.org/drawingml/2006/spreadsheetDrawing">
      <xdr:col>116</xdr:col>
      <xdr:colOff>152400</xdr:colOff>
      <xdr:row>30</xdr:row>
      <xdr:rowOff>112395</xdr:rowOff>
    </xdr:to>
    <xdr:cxnSp macro="">
      <xdr:nvCxnSpPr>
        <xdr:cNvPr id="750" name="直線コネクタ 749"/>
        <xdr:cNvCxnSpPr/>
      </xdr:nvCxnSpPr>
      <xdr:spPr>
        <a:xfrm>
          <a:off x="22072600" y="525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1" name="直線コネクタ 75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73025</xdr:rowOff>
    </xdr:from>
    <xdr:ext cx="313690" cy="259080"/>
    <xdr:sp macro="" textlink="">
      <xdr:nvSpPr>
        <xdr:cNvPr id="752" name="諸支出金平均値テキスト"/>
        <xdr:cNvSpPr txBox="1"/>
      </xdr:nvSpPr>
      <xdr:spPr>
        <a:xfrm>
          <a:off x="22212300" y="641667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50165</xdr:rowOff>
    </xdr:from>
    <xdr:to xmlns:xdr="http://schemas.openxmlformats.org/drawingml/2006/spreadsheetDrawing">
      <xdr:col>116</xdr:col>
      <xdr:colOff>114300</xdr:colOff>
      <xdr:row>38</xdr:row>
      <xdr:rowOff>151765</xdr:rowOff>
    </xdr:to>
    <xdr:sp macro="" textlink="">
      <xdr:nvSpPr>
        <xdr:cNvPr id="753" name="フローチャート: 判断 752"/>
        <xdr:cNvSpPr/>
      </xdr:nvSpPr>
      <xdr:spPr>
        <a:xfrm>
          <a:off x="22110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4" name="直線コネクタ 75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107315</xdr:rowOff>
    </xdr:from>
    <xdr:to xmlns:xdr="http://schemas.openxmlformats.org/drawingml/2006/spreadsheetDrawing">
      <xdr:col>112</xdr:col>
      <xdr:colOff>38100</xdr:colOff>
      <xdr:row>38</xdr:row>
      <xdr:rowOff>37465</xdr:rowOff>
    </xdr:to>
    <xdr:sp macro="" textlink="">
      <xdr:nvSpPr>
        <xdr:cNvPr id="755" name="フローチャート: 判断 754"/>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53975</xdr:rowOff>
    </xdr:from>
    <xdr:ext cx="313690" cy="254000"/>
    <xdr:sp macro="" textlink="">
      <xdr:nvSpPr>
        <xdr:cNvPr id="756" name="テキスト ボックス 755"/>
        <xdr:cNvSpPr txBox="1"/>
      </xdr:nvSpPr>
      <xdr:spPr>
        <a:xfrm>
          <a:off x="21166455" y="622617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7" name="直線コネクタ 75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153670</xdr:rowOff>
    </xdr:to>
    <xdr:sp macro="" textlink="">
      <xdr:nvSpPr>
        <xdr:cNvPr id="758" name="フローチャート: 判断 757"/>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170180</xdr:rowOff>
    </xdr:from>
    <xdr:ext cx="313690" cy="259080"/>
    <xdr:sp macro="" textlink="">
      <xdr:nvSpPr>
        <xdr:cNvPr id="759" name="テキスト ボックス 758"/>
        <xdr:cNvSpPr txBox="1"/>
      </xdr:nvSpPr>
      <xdr:spPr>
        <a:xfrm>
          <a:off x="20277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0" name="直線コネクタ 75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154940</xdr:rowOff>
    </xdr:from>
    <xdr:to xmlns:xdr="http://schemas.openxmlformats.org/drawingml/2006/spreadsheetDrawing">
      <xdr:col>102</xdr:col>
      <xdr:colOff>165100</xdr:colOff>
      <xdr:row>37</xdr:row>
      <xdr:rowOff>85090</xdr:rowOff>
    </xdr:to>
    <xdr:sp macro="" textlink="">
      <xdr:nvSpPr>
        <xdr:cNvPr id="761" name="フローチャート: 判断 760"/>
        <xdr:cNvSpPr/>
      </xdr:nvSpPr>
      <xdr:spPr>
        <a:xfrm>
          <a:off x="1949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101600</xdr:rowOff>
    </xdr:from>
    <xdr:ext cx="378460" cy="259080"/>
    <xdr:sp macro="" textlink="">
      <xdr:nvSpPr>
        <xdr:cNvPr id="762" name="テキスト ボックス 761"/>
        <xdr:cNvSpPr txBox="1"/>
      </xdr:nvSpPr>
      <xdr:spPr>
        <a:xfrm>
          <a:off x="19356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132080</xdr:rowOff>
    </xdr:from>
    <xdr:to xmlns:xdr="http://schemas.openxmlformats.org/drawingml/2006/spreadsheetDrawing">
      <xdr:col>98</xdr:col>
      <xdr:colOff>38100</xdr:colOff>
      <xdr:row>36</xdr:row>
      <xdr:rowOff>62230</xdr:rowOff>
    </xdr:to>
    <xdr:sp macro="" textlink="">
      <xdr:nvSpPr>
        <xdr:cNvPr id="763" name="フローチャート: 判断 762"/>
        <xdr:cNvSpPr/>
      </xdr:nvSpPr>
      <xdr:spPr>
        <a:xfrm>
          <a:off x="18605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34</xdr:row>
      <xdr:rowOff>78740</xdr:rowOff>
    </xdr:from>
    <xdr:ext cx="378460" cy="259080"/>
    <xdr:sp macro="" textlink="">
      <xdr:nvSpPr>
        <xdr:cNvPr id="764" name="テキスト ボックス 763"/>
        <xdr:cNvSpPr txBox="1"/>
      </xdr:nvSpPr>
      <xdr:spPr>
        <a:xfrm>
          <a:off x="18467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29210</xdr:rowOff>
    </xdr:from>
    <xdr:ext cx="249555" cy="254000"/>
    <xdr:sp macro="" textlink="">
      <xdr:nvSpPr>
        <xdr:cNvPr id="771" name="諸支出金該当値テキスト"/>
        <xdr:cNvSpPr txBox="1"/>
      </xdr:nvSpPr>
      <xdr:spPr>
        <a:xfrm>
          <a:off x="22212300" y="6544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73" name="テキスト ボックス 772"/>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75" name="テキスト ボックス 774"/>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77" name="テキスト ボックス 776"/>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79" name="テキスト ボックス 778"/>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8" name="テキスト ボックス 787"/>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91" name="テキスト ボックス 790"/>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93" name="テキスト ボックス 792"/>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805" name="テキスト ボックス 804"/>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808" name="テキスト ボックス 807"/>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811" name="テキスト ボックス 810"/>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813" name="テキスト ボックス 812"/>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22" name="テキスト ボックス 821"/>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24" name="テキスト ボックス 823"/>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26" name="テキスト ボックス 825"/>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28" name="テキスト ボックス 827"/>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・民生費は住民一人当たり147,147円で、前年度と比較して13,796円増となっており、類似団体平均を36,445円下回っている。これは、住民税非課税世帯給付金事業、学童クラブ工事等の増によるものである。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・衛生費は住民一人当たり43,300円で、前年度と比較して8,519円減となっており、類似団体平均を14,306円下回っている。これは、保健センター改修工事等の減によるものである。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・農林水産業費は住民一人当たり17,438円で、前年度と比較して1,227円減となっており、類似団体平均を8,993円下回っている。これは、農業資材高騰対応応援給付金事業等の減によるものである。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・商工費は住民一人当たり19,687円で、前年度と比較して11,624円減となっており、類似団体平均を1,652円上回っている。これは、城里町元気アップ振興券発行事業等の減によるものである。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土木費は住民一人当たり101,132円で、前年度と比較して3,448円減となっているものの、類似団体平均を39,921円と大幅に上回っている。その要因としては、前年度より減となってはいるが道路維持、改良事業や公営住宅建替事業を継続して実施していることがあ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・教育費は住民一人当たり59,298円で、前年度と比較して2,546円増となっており、類似団体平均を4,121円下回っている。これは、図書館改修事業等の増によるものである。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a:t>
          </a:r>
          <a:r>
            <a:rPr kumimoji="1" lang="ja-JP" altLang="en-US" sz="1050">
              <a:latin typeface="ＭＳ ゴシック"/>
              <a:ea typeface="ＭＳ ゴシック"/>
            </a:rPr>
            <a:t>令和元年度は一般廃棄物処理施設建設事業が本格化したことや、台風被害による災害復旧費の増加により、令和２年度は</a:t>
          </a:r>
          <a:r>
            <a:rPr kumimoji="1" lang="ja-JP" altLang="en-US" sz="1050">
              <a:latin typeface="ＭＳ ゴシック"/>
              <a:ea typeface="ＭＳ ゴシック"/>
            </a:rPr>
            <a:t>一般廃棄物処理施設建設事業の内施設建設の実施により、それぞれ一般財源が不足し、財政調整基金を取り崩したため、実質単年度収支はマイナスとなった。</a:t>
          </a:r>
          <a:endParaRPr kumimoji="1" lang="ja-JP" altLang="en-US" sz="1050">
            <a:latin typeface="ＭＳ ゴシック"/>
            <a:ea typeface="ＭＳ ゴシック"/>
          </a:endParaRPr>
        </a:p>
        <a:p>
          <a:r>
            <a:rPr kumimoji="1" lang="ja-JP" altLang="en-US" sz="1050">
              <a:latin typeface="ＭＳ ゴシック"/>
              <a:ea typeface="ＭＳ ゴシック"/>
            </a:rPr>
            <a:t>　令和３年度は地方交付税の追加交付をうけて財政調整基金への積立てを行ったことで実質単年度収支はプラスとなった。</a:t>
          </a:r>
          <a:endParaRPr kumimoji="1" lang="ja-JP" altLang="en-US" sz="1050">
            <a:latin typeface="ＭＳ ゴシック"/>
            <a:ea typeface="ＭＳ ゴシック"/>
          </a:endParaRPr>
        </a:p>
        <a:p>
          <a:r>
            <a:rPr kumimoji="1" lang="ja-JP" altLang="en-US" sz="1050">
              <a:latin typeface="ＭＳ ゴシック"/>
              <a:ea typeface="ＭＳ ゴシック"/>
            </a:rPr>
            <a:t>　令和４年度は町税収入が増加した一方で、地方交付税や臨時財政対策債の減をうけて一般財源が不足し、実質単年度収支はマイナスとなった。</a:t>
          </a:r>
          <a:endParaRPr kumimoji="1" lang="ja-JP" altLang="en-US" sz="1050">
            <a:latin typeface="ＭＳ ゴシック"/>
            <a:ea typeface="ＭＳ ゴシック"/>
          </a:endParaRPr>
        </a:p>
        <a:p>
          <a:r>
            <a:rPr kumimoji="1" lang="ja-JP" altLang="en-US" sz="1050">
              <a:latin typeface="ＭＳ ゴシック"/>
              <a:ea typeface="ＭＳ ゴシック"/>
            </a:rPr>
            <a:t>　令和５年度は町税収入の増加に加えて、地方交付税の追加交付等をうけて実質単年度収支はプラスに転じた。</a:t>
          </a:r>
          <a:endParaRPr kumimoji="1" lang="ja-JP" altLang="en-US" sz="1050">
            <a:latin typeface="ＭＳ ゴシック"/>
            <a:ea typeface="ＭＳ ゴシック"/>
          </a:endParaRPr>
        </a:p>
        <a:p>
          <a:r>
            <a:rPr kumimoji="1" lang="ja-JP" altLang="en-US" sz="1050">
              <a:latin typeface="ＭＳ ゴシック"/>
              <a:ea typeface="ＭＳ ゴシック"/>
            </a:rPr>
            <a:t>　</a:t>
          </a:r>
          <a:endParaRPr kumimoji="1" lang="ja-JP" altLang="en-US" sz="105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令和５年度はすべての会計において収支が黒字となっており、全会計の黒字額の標準財政規模比は前年度から1.64ポイント増加した。</a:t>
          </a:r>
          <a:endParaRPr kumimoji="1" lang="ja-JP" altLang="en-US" sz="1400">
            <a:latin typeface="ＭＳ ゴシック"/>
            <a:ea typeface="ＭＳ ゴシック"/>
          </a:endParaRPr>
        </a:p>
        <a:p>
          <a:r>
            <a:rPr kumimoji="1" lang="ja-JP" altLang="en-US" sz="1400">
              <a:latin typeface="ＭＳ ゴシック"/>
              <a:ea typeface="ＭＳ ゴシック"/>
            </a:rPr>
            <a:t>　水道事業会計は、人口減少や有収率低下による収益の減少に加え、施設や管路等の老朽化に伴う修繕費や維持管理費等の増嵩をうけて、前年度と比較して1.04ポイントの減となった。</a:t>
          </a:r>
          <a:endParaRPr kumimoji="1" lang="ja-JP" altLang="en-US" sz="1400">
            <a:latin typeface="ＭＳ ゴシック"/>
            <a:ea typeface="ＭＳ ゴシック"/>
          </a:endParaRPr>
        </a:p>
        <a:p>
          <a:r>
            <a:rPr kumimoji="1" lang="ja-JP" altLang="en-US" sz="1400">
              <a:latin typeface="ＭＳ ゴシック"/>
              <a:ea typeface="ＭＳ ゴシック"/>
            </a:rPr>
            <a:t>　下水道事業会計は、安定した使用料収入の確保に努めるとともに、ストックマネジメント計画に基づき維持管理費の削減を図ることで、前年度と比較して0.63ポイントの増となった。</a:t>
          </a:r>
          <a:endParaRPr kumimoji="1" lang="ja-JP" altLang="en-US" sz="1400">
            <a:latin typeface="ＭＳ ゴシック"/>
            <a:ea typeface="ＭＳ ゴシック"/>
          </a:endParaRPr>
        </a:p>
        <a:p>
          <a:r>
            <a:rPr kumimoji="1" lang="ja-JP" altLang="en-US" sz="1400">
              <a:latin typeface="ＭＳ ゴシック"/>
              <a:ea typeface="ＭＳ ゴシック"/>
            </a:rPr>
            <a:t>　黒字額になっている会計においても、実際には一般会計からの繰出金により実質収支を黒字化しているものが多く、一般会計の財政を圧迫している。本来であれば各事業の料金収入等の適正化、事業の効率化等により独立採算を実現しなければならないところである。</a:t>
          </a:r>
          <a:endParaRPr kumimoji="1" lang="ja-JP" altLang="en-US" sz="1400">
            <a:latin typeface="ＭＳ ゴシック"/>
            <a:ea typeface="ＭＳ ゴシック"/>
          </a:endParaRPr>
        </a:p>
        <a:p>
          <a:r>
            <a:rPr kumimoji="1" lang="ja-JP" altLang="en-US" sz="1400">
              <a:latin typeface="ＭＳ ゴシック"/>
              <a:ea typeface="ＭＳ ゴシック"/>
            </a:rPr>
            <a:t>　人口減少の影響により各会計とも、引き続き厳しい財政運営を強いられることが想定されるが、保険料や使用料等の見直しによる歳入の確保に加えて、長期的な展望をもって計画的に施設の更新や維持補修、統廃合等を検討していくことで歳出の抑制を推進し、財政の健全化を図っていく。</a:t>
          </a:r>
          <a:endParaRPr kumimoji="1" lang="ja-JP" altLang="en-US" sz="1400">
            <a:latin typeface="ＭＳ ゴシック"/>
            <a:ea typeface="ＭＳ ゴシック"/>
          </a:endParaRPr>
        </a:p>
        <a:p>
          <a:r>
            <a:rPr kumimoji="1" lang="ja-JP" altLang="en-US" sz="1400">
              <a:latin typeface="ＭＳ ゴシック"/>
              <a:ea typeface="ＭＳ ゴシック"/>
            </a:rPr>
            <a:t>　</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町村合併前後に発行した町債が償還終了となってきている一方で、H29年度合併特例事業債等の近年実施した事業に係る町債の元金償還が開始されたことで、元利償還金の額は前年度と同額となった。</a:t>
          </a:r>
          <a:endParaRPr kumimoji="1" lang="ja-JP" altLang="en-US" sz="1100">
            <a:latin typeface="ＭＳ ゴシック"/>
            <a:ea typeface="ＭＳ ゴシック"/>
          </a:endParaRPr>
        </a:p>
        <a:p>
          <a:r>
            <a:rPr kumimoji="1" lang="ja-JP" altLang="en-US" sz="1100">
              <a:latin typeface="ＭＳ ゴシック"/>
              <a:ea typeface="ＭＳ ゴシック"/>
            </a:rPr>
            <a:t>　一方で、公営企業債の元利償還金に対する繰入金が減少となったほか、組合等が起こした地方債の元利償還金に対する負担金等の皆減により算入公債費等は減少している。</a:t>
          </a:r>
          <a:endParaRPr kumimoji="1" lang="ja-JP" altLang="en-US" sz="1100">
            <a:latin typeface="ＭＳ ゴシック"/>
            <a:ea typeface="ＭＳ ゴシック"/>
          </a:endParaRPr>
        </a:p>
        <a:p>
          <a:r>
            <a:rPr kumimoji="1" lang="ja-JP" altLang="en-US" sz="1100">
              <a:latin typeface="ＭＳ ゴシック"/>
              <a:ea typeface="ＭＳ ゴシック"/>
            </a:rPr>
            <a:t>　今後は老朽化施設等の更新に加えて、道の駅移転整備事業等の大型事業が予定されており、町債発行額の増大が見込まれている。そのような中で、長期的な計画に基づいて、事業の効果や将来的な展望等について多角的な視点から検討を重ね事業の精査を行い、地方</a:t>
          </a:r>
          <a:r>
            <a:rPr kumimoji="1" lang="ja-JP" altLang="en-US" sz="1100">
              <a:latin typeface="ＭＳ ゴシック"/>
              <a:ea typeface="ＭＳ ゴシック"/>
            </a:rPr>
            <a:t>債残高の圧縮を図るとともに、交付税算入率の高い地方債を積極的に活用することで、公債費負担の軽減に努める。</a:t>
          </a:r>
          <a:endParaRPr kumimoji="1" lang="ja-JP" altLang="en-US" sz="11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満期一括償還地方債の利用なし</a:t>
          </a:r>
          <a:endParaRPr kumimoji="1" lang="ja-JP" altLang="en-US" sz="11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将来負担額については、令和２年度の一般廃棄物処理施設建設事業のほか、老朽化に伴う公共施設等の更新事業、子育て支援施策の一環としての施設整備事業、及び防災機能強化を目的とした各施設や河川等に係る事業など、多岐にわたる事業に対して地方債を活用していることで、一般会計に係る地方債残高は増加傾向にある。</a:t>
          </a:r>
          <a:endParaRPr kumimoji="1" lang="ja-JP" altLang="en-US" sz="1200">
            <a:latin typeface="ＭＳ ゴシック"/>
            <a:ea typeface="ＭＳ ゴシック"/>
          </a:endParaRPr>
        </a:p>
        <a:p>
          <a:r>
            <a:rPr kumimoji="1" lang="ja-JP" altLang="en-US" sz="1200">
              <a:latin typeface="ＭＳ ゴシック"/>
              <a:ea typeface="ＭＳ ゴシック"/>
            </a:rPr>
            <a:t>　令和５年度においても、桂図書館改修事業や公営住宅建替事業、学童施設整備事業等の実施に伴い、地方債の新規発行額が元金償還額を上回り、地方債現在高は増となった。</a:t>
          </a:r>
          <a:endParaRPr kumimoji="1" lang="ja-JP" altLang="en-US" sz="1200">
            <a:latin typeface="ＭＳ ゴシック"/>
            <a:ea typeface="ＭＳ ゴシック"/>
          </a:endParaRPr>
        </a:p>
        <a:p>
          <a:r>
            <a:rPr kumimoji="1" lang="ja-JP" altLang="en-US" sz="1200">
              <a:latin typeface="ＭＳ ゴシック"/>
              <a:ea typeface="ＭＳ ゴシック"/>
            </a:rPr>
            <a:t>　充当可能財源等については、財政調整基金や公共施設等総合管理基金等の取崩しに伴う充当可能基金の減少に加えて、下水道費や公債費（臨時財政対策債償還費）等に係る基準財政需要額算入見込額の減少もあり、全体で減となった。</a:t>
          </a:r>
          <a:endParaRPr kumimoji="1" lang="ja-JP" altLang="en-US" sz="1200">
            <a:latin typeface="ＭＳ ゴシック"/>
            <a:ea typeface="ＭＳ ゴシック"/>
          </a:endParaRPr>
        </a:p>
        <a:p>
          <a:r>
            <a:rPr kumimoji="1" lang="ja-JP" altLang="en-US" sz="1200">
              <a:latin typeface="ＭＳ ゴシック"/>
              <a:ea typeface="ＭＳ ゴシック"/>
            </a:rPr>
            <a:t>　今後も町債発行額の計画的な管理に努め、公債費負担額の抑制を図っていく。</a:t>
          </a:r>
          <a:endParaRPr kumimoji="1" lang="ja-JP" altLang="en-US" sz="1200">
            <a:latin typeface="ＭＳ ゴシック"/>
            <a:ea typeface="ＭＳ ゴシック"/>
          </a:endParaRPr>
        </a:p>
        <a:p>
          <a:r>
            <a:rPr kumimoji="1" lang="ja-JP" altLang="en-US" sz="1200">
              <a:latin typeface="ＭＳ ゴシック"/>
              <a:ea typeface="ＭＳ ゴシック"/>
            </a:rPr>
            <a:t>　</a:t>
          </a:r>
          <a:endParaRPr kumimoji="1" lang="ja-JP" altLang="en-US" sz="12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・ふるさと応援寄附金を「ふるさと応援基金」に72百万円、競輪場場外車券場交付金を「公共施設整備基金」に40百万円を積み立てた。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・町道維持補修事業や観光施設等改修事業等に「公共施設等総合管理基金」から107百万円、自立支援給付費や施設型給付費等に「公共施設整備基金」から100百万円等の取崩しを行った。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・基金全体では、取崩し額が積立額を上回ったため190百万円の減となった。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・基金の使途の明確化を図るために、財政調整基金を取り崩して個々の特定目的基金に積み立てていくことを検討している。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・公共施設等総合管理基金：公共施設等の整備、改修等、その他総合的な管理を行う。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・公共施設整備基金：保健福祉事業、教育、スポーツ、レクリエーション事業、公園、コミュニティ事業及び施設整備や町民の福祉向上。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公共施設等総合管理基金：</a:t>
          </a:r>
          <a:r>
            <a:rPr kumimoji="1" lang="ja-JP" altLang="en-US" sz="1300">
              <a:solidFill>
                <a:schemeClr val="dk1"/>
              </a:solidFill>
              <a:effectLst/>
              <a:latin typeface="ＭＳ ゴシック"/>
              <a:ea typeface="ＭＳ ゴシック"/>
              <a:cs typeface="+mn-cs"/>
            </a:rPr>
            <a:t>町道維持補修事業や観光施設等改修事業等に充てるために107百万円を取り崩した。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公共施設整備基金：</a:t>
          </a:r>
          <a:r>
            <a:rPr kumimoji="1" lang="ja-JP" altLang="en-US" sz="1300">
              <a:solidFill>
                <a:schemeClr val="dk1"/>
              </a:solidFill>
              <a:effectLst/>
              <a:latin typeface="ＭＳ ゴシック"/>
              <a:ea typeface="ＭＳ ゴシック"/>
              <a:cs typeface="+mn-cs"/>
            </a:rPr>
            <a:t>自立支援給付費や施設型給付費等に充てるために100百万円を取り崩した。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公共施設等総合管理基金：今後増大することが見込まれる公共施設等の長寿命化に係る改修等に備えて、20億円を目標に計画的に積み立てる予定。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公共施設整備基金：</a:t>
          </a:r>
          <a:r>
            <a:rPr kumimoji="1" lang="ja-JP" altLang="en-US" sz="1300">
              <a:solidFill>
                <a:schemeClr val="dk1"/>
              </a:solidFill>
              <a:effectLst/>
              <a:latin typeface="ＭＳ ゴシック"/>
              <a:ea typeface="ＭＳ ゴシック"/>
              <a:cs typeface="+mn-cs"/>
            </a:rPr>
            <a:t>競輪場場外車券場交付金を引き続き積み立てて、今後も対象となる事業に取崩しを行う予定。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・物価高騰等の影響を受けて増大する公共施設等の維持管理費や各特別会計及び企業会計への繰出金等の支出に対応するため、一般財源が不足し財政調整基金を取り崩したことで84百万円の減となった。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・財政調整基金の残高は、標準財政規模の約30％にあたる20億円を目標とする。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・過疎地域持続発展支援交付金6百万円、普通交付税の追加交付に伴う臨時財政対策債償還基金費31百万円を積み立てて、町債の償還のために6百万円を取り崩したことで、31百万円の増となった。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・町債の償還計画を踏まえて、約15億円を目標に計画的な積立てを行う。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83101_&#22478;&#37324;&#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16"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131</v>
      </c>
      <c r="C2" s="4"/>
      <c r="D2" s="40"/>
    </row>
    <row r="3" spans="1:119" ht="18.75" customHeight="1">
      <c r="A3" s="2"/>
      <c r="B3" s="5" t="s">
        <v>133</v>
      </c>
      <c r="C3" s="22"/>
      <c r="D3" s="22"/>
      <c r="E3" s="44"/>
      <c r="F3" s="44"/>
      <c r="G3" s="44"/>
      <c r="H3" s="44"/>
      <c r="I3" s="44"/>
      <c r="J3" s="44"/>
      <c r="K3" s="44"/>
      <c r="L3" s="44" t="s">
        <v>136</v>
      </c>
      <c r="M3" s="44"/>
      <c r="N3" s="44"/>
      <c r="O3" s="44"/>
      <c r="P3" s="44"/>
      <c r="Q3" s="44"/>
      <c r="R3" s="94"/>
      <c r="S3" s="94"/>
      <c r="T3" s="94"/>
      <c r="U3" s="94"/>
      <c r="V3" s="112"/>
      <c r="W3" s="127" t="s">
        <v>137</v>
      </c>
      <c r="X3" s="137"/>
      <c r="Y3" s="137"/>
      <c r="Z3" s="137"/>
      <c r="AA3" s="137"/>
      <c r="AB3" s="22"/>
      <c r="AC3" s="94" t="s">
        <v>139</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146</v>
      </c>
      <c r="BO3" s="137"/>
      <c r="BP3" s="137"/>
      <c r="BQ3" s="137"/>
      <c r="BR3" s="137"/>
      <c r="BS3" s="137"/>
      <c r="BT3" s="137"/>
      <c r="BU3" s="164"/>
      <c r="BV3" s="127" t="s">
        <v>12</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147</v>
      </c>
      <c r="CU3" s="137"/>
      <c r="CV3" s="137"/>
      <c r="CW3" s="137"/>
      <c r="CX3" s="137"/>
      <c r="CY3" s="137"/>
      <c r="CZ3" s="137"/>
      <c r="DA3" s="164"/>
      <c r="DB3" s="127" t="s">
        <v>148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150</v>
      </c>
      <c r="AZ4" s="197"/>
      <c r="BA4" s="197"/>
      <c r="BB4" s="197"/>
      <c r="BC4" s="197"/>
      <c r="BD4" s="197"/>
      <c r="BE4" s="197"/>
      <c r="BF4" s="197"/>
      <c r="BG4" s="197"/>
      <c r="BH4" s="197"/>
      <c r="BI4" s="197"/>
      <c r="BJ4" s="197"/>
      <c r="BK4" s="197"/>
      <c r="BL4" s="197"/>
      <c r="BM4" s="208"/>
      <c r="BN4" s="213">
        <v>10533087</v>
      </c>
      <c r="BO4" s="216"/>
      <c r="BP4" s="216"/>
      <c r="BQ4" s="216"/>
      <c r="BR4" s="216"/>
      <c r="BS4" s="216"/>
      <c r="BT4" s="216"/>
      <c r="BU4" s="219"/>
      <c r="BV4" s="213">
        <v>10717433</v>
      </c>
      <c r="BW4" s="216"/>
      <c r="BX4" s="216"/>
      <c r="BY4" s="216"/>
      <c r="BZ4" s="216"/>
      <c r="CA4" s="216"/>
      <c r="CB4" s="216"/>
      <c r="CC4" s="219"/>
      <c r="CD4" s="222" t="s">
        <v>140</v>
      </c>
      <c r="CE4" s="223"/>
      <c r="CF4" s="223"/>
      <c r="CG4" s="223"/>
      <c r="CH4" s="223"/>
      <c r="CI4" s="223"/>
      <c r="CJ4" s="223"/>
      <c r="CK4" s="223"/>
      <c r="CL4" s="223"/>
      <c r="CM4" s="223"/>
      <c r="CN4" s="223"/>
      <c r="CO4" s="223"/>
      <c r="CP4" s="223"/>
      <c r="CQ4" s="223"/>
      <c r="CR4" s="223"/>
      <c r="CS4" s="226"/>
      <c r="CT4" s="229">
        <v>7.6</v>
      </c>
      <c r="CU4" s="237"/>
      <c r="CV4" s="237"/>
      <c r="CW4" s="237"/>
      <c r="CX4" s="237"/>
      <c r="CY4" s="237"/>
      <c r="CZ4" s="237"/>
      <c r="DA4" s="245"/>
      <c r="DB4" s="229">
        <v>5.6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151</v>
      </c>
      <c r="AN5" s="58"/>
      <c r="AO5" s="58"/>
      <c r="AP5" s="58"/>
      <c r="AQ5" s="58"/>
      <c r="AR5" s="58"/>
      <c r="AS5" s="58"/>
      <c r="AT5" s="63"/>
      <c r="AU5" s="182" t="s">
        <v>66</v>
      </c>
      <c r="AV5" s="139"/>
      <c r="AW5" s="139"/>
      <c r="AX5" s="139"/>
      <c r="AY5" s="190" t="s">
        <v>143</v>
      </c>
      <c r="AZ5" s="198"/>
      <c r="BA5" s="198"/>
      <c r="BB5" s="198"/>
      <c r="BC5" s="198"/>
      <c r="BD5" s="198"/>
      <c r="BE5" s="198"/>
      <c r="BF5" s="198"/>
      <c r="BG5" s="198"/>
      <c r="BH5" s="198"/>
      <c r="BI5" s="198"/>
      <c r="BJ5" s="198"/>
      <c r="BK5" s="198"/>
      <c r="BL5" s="198"/>
      <c r="BM5" s="209"/>
      <c r="BN5" s="214">
        <v>9940965</v>
      </c>
      <c r="BO5" s="217"/>
      <c r="BP5" s="217"/>
      <c r="BQ5" s="217"/>
      <c r="BR5" s="217"/>
      <c r="BS5" s="217"/>
      <c r="BT5" s="217"/>
      <c r="BU5" s="220"/>
      <c r="BV5" s="214">
        <v>10215472</v>
      </c>
      <c r="BW5" s="217"/>
      <c r="BX5" s="217"/>
      <c r="BY5" s="217"/>
      <c r="BZ5" s="217"/>
      <c r="CA5" s="217"/>
      <c r="CB5" s="217"/>
      <c r="CC5" s="220"/>
      <c r="CD5" s="192" t="s">
        <v>153</v>
      </c>
      <c r="CE5" s="111"/>
      <c r="CF5" s="111"/>
      <c r="CG5" s="111"/>
      <c r="CH5" s="111"/>
      <c r="CI5" s="111"/>
      <c r="CJ5" s="111"/>
      <c r="CK5" s="111"/>
      <c r="CL5" s="111"/>
      <c r="CM5" s="111"/>
      <c r="CN5" s="111"/>
      <c r="CO5" s="111"/>
      <c r="CP5" s="111"/>
      <c r="CQ5" s="111"/>
      <c r="CR5" s="111"/>
      <c r="CS5" s="211"/>
      <c r="CT5" s="230">
        <v>90.6</v>
      </c>
      <c r="CU5" s="238"/>
      <c r="CV5" s="238"/>
      <c r="CW5" s="238"/>
      <c r="CX5" s="238"/>
      <c r="CY5" s="238"/>
      <c r="CZ5" s="238"/>
      <c r="DA5" s="246"/>
      <c r="DB5" s="230">
        <v>93.8</v>
      </c>
      <c r="DC5" s="238"/>
      <c r="DD5" s="238"/>
      <c r="DE5" s="238"/>
      <c r="DF5" s="238"/>
      <c r="DG5" s="238"/>
      <c r="DH5" s="238"/>
      <c r="DI5" s="246"/>
    </row>
    <row r="6" spans="1:119" ht="18.75" customHeight="1">
      <c r="A6" s="2"/>
      <c r="B6" s="8" t="s">
        <v>155</v>
      </c>
      <c r="C6" s="25"/>
      <c r="D6" s="25"/>
      <c r="E6" s="47"/>
      <c r="F6" s="47"/>
      <c r="G6" s="47"/>
      <c r="H6" s="47"/>
      <c r="I6" s="47"/>
      <c r="J6" s="47"/>
      <c r="K6" s="47"/>
      <c r="L6" s="47" t="s">
        <v>157</v>
      </c>
      <c r="M6" s="47"/>
      <c r="N6" s="47"/>
      <c r="O6" s="47"/>
      <c r="P6" s="47"/>
      <c r="Q6" s="47"/>
      <c r="R6" s="50"/>
      <c r="S6" s="50"/>
      <c r="T6" s="50"/>
      <c r="U6" s="50"/>
      <c r="V6" s="115"/>
      <c r="W6" s="130" t="s">
        <v>160</v>
      </c>
      <c r="X6" s="56"/>
      <c r="Y6" s="56"/>
      <c r="Z6" s="56"/>
      <c r="AA6" s="56"/>
      <c r="AB6" s="25"/>
      <c r="AC6" s="145" t="s">
        <v>161</v>
      </c>
      <c r="AD6" s="153"/>
      <c r="AE6" s="153"/>
      <c r="AF6" s="153"/>
      <c r="AG6" s="153"/>
      <c r="AH6" s="153"/>
      <c r="AI6" s="153"/>
      <c r="AJ6" s="153"/>
      <c r="AK6" s="153"/>
      <c r="AL6" s="167"/>
      <c r="AM6" s="175" t="s">
        <v>70</v>
      </c>
      <c r="AN6" s="58"/>
      <c r="AO6" s="58"/>
      <c r="AP6" s="58"/>
      <c r="AQ6" s="58"/>
      <c r="AR6" s="58"/>
      <c r="AS6" s="58"/>
      <c r="AT6" s="63"/>
      <c r="AU6" s="182" t="s">
        <v>66</v>
      </c>
      <c r="AV6" s="139"/>
      <c r="AW6" s="139"/>
      <c r="AX6" s="139"/>
      <c r="AY6" s="190" t="s">
        <v>163</v>
      </c>
      <c r="AZ6" s="198"/>
      <c r="BA6" s="198"/>
      <c r="BB6" s="198"/>
      <c r="BC6" s="198"/>
      <c r="BD6" s="198"/>
      <c r="BE6" s="198"/>
      <c r="BF6" s="198"/>
      <c r="BG6" s="198"/>
      <c r="BH6" s="198"/>
      <c r="BI6" s="198"/>
      <c r="BJ6" s="198"/>
      <c r="BK6" s="198"/>
      <c r="BL6" s="198"/>
      <c r="BM6" s="209"/>
      <c r="BN6" s="214">
        <v>592122</v>
      </c>
      <c r="BO6" s="217"/>
      <c r="BP6" s="217"/>
      <c r="BQ6" s="217"/>
      <c r="BR6" s="217"/>
      <c r="BS6" s="217"/>
      <c r="BT6" s="217"/>
      <c r="BU6" s="220"/>
      <c r="BV6" s="214">
        <v>501961</v>
      </c>
      <c r="BW6" s="217"/>
      <c r="BX6" s="217"/>
      <c r="BY6" s="217"/>
      <c r="BZ6" s="217"/>
      <c r="CA6" s="217"/>
      <c r="CB6" s="217"/>
      <c r="CC6" s="220"/>
      <c r="CD6" s="192" t="s">
        <v>166</v>
      </c>
      <c r="CE6" s="111"/>
      <c r="CF6" s="111"/>
      <c r="CG6" s="111"/>
      <c r="CH6" s="111"/>
      <c r="CI6" s="111"/>
      <c r="CJ6" s="111"/>
      <c r="CK6" s="111"/>
      <c r="CL6" s="111"/>
      <c r="CM6" s="111"/>
      <c r="CN6" s="111"/>
      <c r="CO6" s="111"/>
      <c r="CP6" s="111"/>
      <c r="CQ6" s="111"/>
      <c r="CR6" s="111"/>
      <c r="CS6" s="211"/>
      <c r="CT6" s="231">
        <v>91.1</v>
      </c>
      <c r="CU6" s="239"/>
      <c r="CV6" s="239"/>
      <c r="CW6" s="239"/>
      <c r="CX6" s="239"/>
      <c r="CY6" s="239"/>
      <c r="CZ6" s="239"/>
      <c r="DA6" s="247"/>
      <c r="DB6" s="231">
        <v>95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167</v>
      </c>
      <c r="AN7" s="58"/>
      <c r="AO7" s="58"/>
      <c r="AP7" s="58"/>
      <c r="AQ7" s="58"/>
      <c r="AR7" s="58"/>
      <c r="AS7" s="58"/>
      <c r="AT7" s="63"/>
      <c r="AU7" s="182" t="s">
        <v>66</v>
      </c>
      <c r="AV7" s="139"/>
      <c r="AW7" s="139"/>
      <c r="AX7" s="139"/>
      <c r="AY7" s="190" t="s">
        <v>168</v>
      </c>
      <c r="AZ7" s="198"/>
      <c r="BA7" s="198"/>
      <c r="BB7" s="198"/>
      <c r="BC7" s="198"/>
      <c r="BD7" s="198"/>
      <c r="BE7" s="198"/>
      <c r="BF7" s="198"/>
      <c r="BG7" s="198"/>
      <c r="BH7" s="198"/>
      <c r="BI7" s="198"/>
      <c r="BJ7" s="198"/>
      <c r="BK7" s="198"/>
      <c r="BL7" s="198"/>
      <c r="BM7" s="209"/>
      <c r="BN7" s="214">
        <v>98399</v>
      </c>
      <c r="BO7" s="217"/>
      <c r="BP7" s="217"/>
      <c r="BQ7" s="217"/>
      <c r="BR7" s="217"/>
      <c r="BS7" s="217"/>
      <c r="BT7" s="217"/>
      <c r="BU7" s="220"/>
      <c r="BV7" s="214">
        <v>143677</v>
      </c>
      <c r="BW7" s="217"/>
      <c r="BX7" s="217"/>
      <c r="BY7" s="217"/>
      <c r="BZ7" s="217"/>
      <c r="CA7" s="217"/>
      <c r="CB7" s="217"/>
      <c r="CC7" s="220"/>
      <c r="CD7" s="192" t="s">
        <v>169</v>
      </c>
      <c r="CE7" s="111"/>
      <c r="CF7" s="111"/>
      <c r="CG7" s="111"/>
      <c r="CH7" s="111"/>
      <c r="CI7" s="111"/>
      <c r="CJ7" s="111"/>
      <c r="CK7" s="111"/>
      <c r="CL7" s="111"/>
      <c r="CM7" s="111"/>
      <c r="CN7" s="111"/>
      <c r="CO7" s="111"/>
      <c r="CP7" s="111"/>
      <c r="CQ7" s="111"/>
      <c r="CR7" s="111"/>
      <c r="CS7" s="211"/>
      <c r="CT7" s="214">
        <v>6475626</v>
      </c>
      <c r="CU7" s="217"/>
      <c r="CV7" s="217"/>
      <c r="CW7" s="217"/>
      <c r="CX7" s="217"/>
      <c r="CY7" s="217"/>
      <c r="CZ7" s="217"/>
      <c r="DA7" s="220"/>
      <c r="DB7" s="214">
        <v>6435383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66</v>
      </c>
      <c r="AV8" s="139"/>
      <c r="AW8" s="139"/>
      <c r="AX8" s="139"/>
      <c r="AY8" s="190" t="s">
        <v>173</v>
      </c>
      <c r="AZ8" s="198"/>
      <c r="BA8" s="198"/>
      <c r="BB8" s="198"/>
      <c r="BC8" s="198"/>
      <c r="BD8" s="198"/>
      <c r="BE8" s="198"/>
      <c r="BF8" s="198"/>
      <c r="BG8" s="198"/>
      <c r="BH8" s="198"/>
      <c r="BI8" s="198"/>
      <c r="BJ8" s="198"/>
      <c r="BK8" s="198"/>
      <c r="BL8" s="198"/>
      <c r="BM8" s="209"/>
      <c r="BN8" s="214">
        <v>493723</v>
      </c>
      <c r="BO8" s="217"/>
      <c r="BP8" s="217"/>
      <c r="BQ8" s="217"/>
      <c r="BR8" s="217"/>
      <c r="BS8" s="217"/>
      <c r="BT8" s="217"/>
      <c r="BU8" s="220"/>
      <c r="BV8" s="214">
        <v>358284</v>
      </c>
      <c r="BW8" s="217"/>
      <c r="BX8" s="217"/>
      <c r="BY8" s="217"/>
      <c r="BZ8" s="217"/>
      <c r="CA8" s="217"/>
      <c r="CB8" s="217"/>
      <c r="CC8" s="220"/>
      <c r="CD8" s="192" t="s">
        <v>174</v>
      </c>
      <c r="CE8" s="111"/>
      <c r="CF8" s="111"/>
      <c r="CG8" s="111"/>
      <c r="CH8" s="111"/>
      <c r="CI8" s="111"/>
      <c r="CJ8" s="111"/>
      <c r="CK8" s="111"/>
      <c r="CL8" s="111"/>
      <c r="CM8" s="111"/>
      <c r="CN8" s="111"/>
      <c r="CO8" s="111"/>
      <c r="CP8" s="111"/>
      <c r="CQ8" s="111"/>
      <c r="CR8" s="111"/>
      <c r="CS8" s="211"/>
      <c r="CT8" s="232">
        <v>0.36</v>
      </c>
      <c r="CU8" s="240"/>
      <c r="CV8" s="240"/>
      <c r="CW8" s="240"/>
      <c r="CX8" s="240"/>
      <c r="CY8" s="240"/>
      <c r="CZ8" s="240"/>
      <c r="DA8" s="248"/>
      <c r="DB8" s="232">
        <v>0.36</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18097</v>
      </c>
      <c r="S9" s="106"/>
      <c r="T9" s="106"/>
      <c r="U9" s="106"/>
      <c r="V9" s="117"/>
      <c r="W9" s="127" t="s">
        <v>175</v>
      </c>
      <c r="X9" s="137"/>
      <c r="Y9" s="137"/>
      <c r="Z9" s="137"/>
      <c r="AA9" s="137"/>
      <c r="AB9" s="137"/>
      <c r="AC9" s="137"/>
      <c r="AD9" s="137"/>
      <c r="AE9" s="137"/>
      <c r="AF9" s="137"/>
      <c r="AG9" s="137"/>
      <c r="AH9" s="137"/>
      <c r="AI9" s="137"/>
      <c r="AJ9" s="137"/>
      <c r="AK9" s="137"/>
      <c r="AL9" s="164"/>
      <c r="AM9" s="175" t="s">
        <v>177</v>
      </c>
      <c r="AN9" s="58"/>
      <c r="AO9" s="58"/>
      <c r="AP9" s="58"/>
      <c r="AQ9" s="58"/>
      <c r="AR9" s="58"/>
      <c r="AS9" s="58"/>
      <c r="AT9" s="63"/>
      <c r="AU9" s="182" t="s">
        <v>66</v>
      </c>
      <c r="AV9" s="139"/>
      <c r="AW9" s="139"/>
      <c r="AX9" s="139"/>
      <c r="AY9" s="190" t="s">
        <v>68</v>
      </c>
      <c r="AZ9" s="198"/>
      <c r="BA9" s="198"/>
      <c r="BB9" s="198"/>
      <c r="BC9" s="198"/>
      <c r="BD9" s="198"/>
      <c r="BE9" s="198"/>
      <c r="BF9" s="198"/>
      <c r="BG9" s="198"/>
      <c r="BH9" s="198"/>
      <c r="BI9" s="198"/>
      <c r="BJ9" s="198"/>
      <c r="BK9" s="198"/>
      <c r="BL9" s="198"/>
      <c r="BM9" s="209"/>
      <c r="BN9" s="214">
        <v>135439</v>
      </c>
      <c r="BO9" s="217"/>
      <c r="BP9" s="217"/>
      <c r="BQ9" s="217"/>
      <c r="BR9" s="217"/>
      <c r="BS9" s="217"/>
      <c r="BT9" s="217"/>
      <c r="BU9" s="220"/>
      <c r="BV9" s="214">
        <v>-37286</v>
      </c>
      <c r="BW9" s="217"/>
      <c r="BX9" s="217"/>
      <c r="BY9" s="217"/>
      <c r="BZ9" s="217"/>
      <c r="CA9" s="217"/>
      <c r="CB9" s="217"/>
      <c r="CC9" s="220"/>
      <c r="CD9" s="192" t="s">
        <v>64</v>
      </c>
      <c r="CE9" s="111"/>
      <c r="CF9" s="111"/>
      <c r="CG9" s="111"/>
      <c r="CH9" s="111"/>
      <c r="CI9" s="111"/>
      <c r="CJ9" s="111"/>
      <c r="CK9" s="111"/>
      <c r="CL9" s="111"/>
      <c r="CM9" s="111"/>
      <c r="CN9" s="111"/>
      <c r="CO9" s="111"/>
      <c r="CP9" s="111"/>
      <c r="CQ9" s="111"/>
      <c r="CR9" s="111"/>
      <c r="CS9" s="211"/>
      <c r="CT9" s="230">
        <v>10.3</v>
      </c>
      <c r="CU9" s="238"/>
      <c r="CV9" s="238"/>
      <c r="CW9" s="238"/>
      <c r="CX9" s="238"/>
      <c r="CY9" s="238"/>
      <c r="CZ9" s="238"/>
      <c r="DA9" s="246"/>
      <c r="DB9" s="230">
        <v>9.9</v>
      </c>
      <c r="DC9" s="238"/>
      <c r="DD9" s="238"/>
      <c r="DE9" s="238"/>
      <c r="DF9" s="238"/>
      <c r="DG9" s="238"/>
      <c r="DH9" s="238"/>
      <c r="DI9" s="246"/>
    </row>
    <row r="10" spans="1:119" ht="18.75" customHeight="1">
      <c r="A10" s="2"/>
      <c r="B10" s="10"/>
      <c r="C10" s="27"/>
      <c r="D10" s="27"/>
      <c r="E10" s="27"/>
      <c r="F10" s="27"/>
      <c r="G10" s="27"/>
      <c r="H10" s="27"/>
      <c r="I10" s="27"/>
      <c r="J10" s="27"/>
      <c r="K10" s="31"/>
      <c r="L10" s="52" t="s">
        <v>180</v>
      </c>
      <c r="M10" s="58"/>
      <c r="N10" s="58"/>
      <c r="O10" s="58"/>
      <c r="P10" s="58"/>
      <c r="Q10" s="63"/>
      <c r="R10" s="72">
        <v>19800</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184</v>
      </c>
      <c r="AV10" s="139"/>
      <c r="AW10" s="139"/>
      <c r="AX10" s="139"/>
      <c r="AY10" s="190" t="s">
        <v>186</v>
      </c>
      <c r="AZ10" s="198"/>
      <c r="BA10" s="198"/>
      <c r="BB10" s="198"/>
      <c r="BC10" s="198"/>
      <c r="BD10" s="198"/>
      <c r="BE10" s="198"/>
      <c r="BF10" s="198"/>
      <c r="BG10" s="198"/>
      <c r="BH10" s="198"/>
      <c r="BI10" s="198"/>
      <c r="BJ10" s="198"/>
      <c r="BK10" s="198"/>
      <c r="BL10" s="198"/>
      <c r="BM10" s="209"/>
      <c r="BN10" s="214">
        <v>179600</v>
      </c>
      <c r="BO10" s="217"/>
      <c r="BP10" s="217"/>
      <c r="BQ10" s="217"/>
      <c r="BR10" s="217"/>
      <c r="BS10" s="217"/>
      <c r="BT10" s="217"/>
      <c r="BU10" s="220"/>
      <c r="BV10" s="214">
        <v>198199</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62</v>
      </c>
      <c r="AN11" s="58"/>
      <c r="AO11" s="58"/>
      <c r="AP11" s="58"/>
      <c r="AQ11" s="58"/>
      <c r="AR11" s="58"/>
      <c r="AS11" s="58"/>
      <c r="AT11" s="63"/>
      <c r="AU11" s="182" t="s">
        <v>184</v>
      </c>
      <c r="AV11" s="139"/>
      <c r="AW11" s="139"/>
      <c r="AX11" s="139"/>
      <c r="AY11" s="190" t="s">
        <v>192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195</v>
      </c>
      <c r="CE11" s="111"/>
      <c r="CF11" s="111"/>
      <c r="CG11" s="111"/>
      <c r="CH11" s="111"/>
      <c r="CI11" s="111"/>
      <c r="CJ11" s="111"/>
      <c r="CK11" s="111"/>
      <c r="CL11" s="111"/>
      <c r="CM11" s="111"/>
      <c r="CN11" s="111"/>
      <c r="CO11" s="111"/>
      <c r="CP11" s="111"/>
      <c r="CQ11" s="111"/>
      <c r="CR11" s="111"/>
      <c r="CS11" s="211"/>
      <c r="CT11" s="232" t="s">
        <v>196</v>
      </c>
      <c r="CU11" s="240"/>
      <c r="CV11" s="240"/>
      <c r="CW11" s="240"/>
      <c r="CX11" s="240"/>
      <c r="CY11" s="240"/>
      <c r="CZ11" s="240"/>
      <c r="DA11" s="248"/>
      <c r="DB11" s="232" t="s">
        <v>196</v>
      </c>
      <c r="DC11" s="240"/>
      <c r="DD11" s="240"/>
      <c r="DE11" s="240"/>
      <c r="DF11" s="240"/>
      <c r="DG11" s="240"/>
      <c r="DH11" s="240"/>
      <c r="DI11" s="248"/>
    </row>
    <row r="12" spans="1:119" ht="18.75" customHeight="1">
      <c r="A12" s="2"/>
      <c r="B12" s="11" t="s">
        <v>197</v>
      </c>
      <c r="C12" s="28"/>
      <c r="D12" s="28"/>
      <c r="E12" s="28"/>
      <c r="F12" s="28"/>
      <c r="G12" s="28"/>
      <c r="H12" s="28"/>
      <c r="I12" s="28"/>
      <c r="J12" s="28"/>
      <c r="K12" s="60"/>
      <c r="L12" s="66" t="s">
        <v>199</v>
      </c>
      <c r="M12" s="75"/>
      <c r="N12" s="75"/>
      <c r="O12" s="75"/>
      <c r="P12" s="75"/>
      <c r="Q12" s="87"/>
      <c r="R12" s="99">
        <v>18079</v>
      </c>
      <c r="S12" s="108"/>
      <c r="T12" s="108"/>
      <c r="U12" s="108"/>
      <c r="V12" s="120"/>
      <c r="W12" s="132" t="s">
        <v>4</v>
      </c>
      <c r="X12" s="139"/>
      <c r="Y12" s="139"/>
      <c r="Z12" s="139"/>
      <c r="AA12" s="139"/>
      <c r="AB12" s="144"/>
      <c r="AC12" s="148" t="s">
        <v>107</v>
      </c>
      <c r="AD12" s="155"/>
      <c r="AE12" s="155"/>
      <c r="AF12" s="155"/>
      <c r="AG12" s="158"/>
      <c r="AH12" s="148" t="s">
        <v>200</v>
      </c>
      <c r="AI12" s="155"/>
      <c r="AJ12" s="155"/>
      <c r="AK12" s="155"/>
      <c r="AL12" s="170"/>
      <c r="AM12" s="175" t="s">
        <v>203</v>
      </c>
      <c r="AN12" s="58"/>
      <c r="AO12" s="58"/>
      <c r="AP12" s="58"/>
      <c r="AQ12" s="58"/>
      <c r="AR12" s="58"/>
      <c r="AS12" s="58"/>
      <c r="AT12" s="63"/>
      <c r="AU12" s="182" t="s">
        <v>66</v>
      </c>
      <c r="AV12" s="139"/>
      <c r="AW12" s="139"/>
      <c r="AX12" s="139"/>
      <c r="AY12" s="190" t="s">
        <v>205</v>
      </c>
      <c r="AZ12" s="198"/>
      <c r="BA12" s="198"/>
      <c r="BB12" s="198"/>
      <c r="BC12" s="198"/>
      <c r="BD12" s="198"/>
      <c r="BE12" s="198"/>
      <c r="BF12" s="198"/>
      <c r="BG12" s="198"/>
      <c r="BH12" s="198"/>
      <c r="BI12" s="198"/>
      <c r="BJ12" s="198"/>
      <c r="BK12" s="198"/>
      <c r="BL12" s="198"/>
      <c r="BM12" s="209"/>
      <c r="BN12" s="214">
        <v>264212</v>
      </c>
      <c r="BO12" s="217"/>
      <c r="BP12" s="217"/>
      <c r="BQ12" s="217"/>
      <c r="BR12" s="217"/>
      <c r="BS12" s="217"/>
      <c r="BT12" s="217"/>
      <c r="BU12" s="220"/>
      <c r="BV12" s="214">
        <v>254128</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196</v>
      </c>
      <c r="CU12" s="240"/>
      <c r="CV12" s="240"/>
      <c r="CW12" s="240"/>
      <c r="CX12" s="240"/>
      <c r="CY12" s="240"/>
      <c r="CZ12" s="240"/>
      <c r="DA12" s="248"/>
      <c r="DB12" s="232" t="s">
        <v>196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208</v>
      </c>
      <c r="N13" s="82"/>
      <c r="O13" s="82"/>
      <c r="P13" s="82"/>
      <c r="Q13" s="88"/>
      <c r="R13" s="100">
        <v>17967</v>
      </c>
      <c r="S13" s="109"/>
      <c r="T13" s="109"/>
      <c r="U13" s="109"/>
      <c r="V13" s="121"/>
      <c r="W13" s="130" t="s">
        <v>211</v>
      </c>
      <c r="X13" s="56"/>
      <c r="Y13" s="56"/>
      <c r="Z13" s="56"/>
      <c r="AA13" s="56"/>
      <c r="AB13" s="25"/>
      <c r="AC13" s="72">
        <v>823</v>
      </c>
      <c r="AD13" s="80"/>
      <c r="AE13" s="80"/>
      <c r="AF13" s="80"/>
      <c r="AG13" s="84"/>
      <c r="AH13" s="72">
        <v>1170</v>
      </c>
      <c r="AI13" s="80"/>
      <c r="AJ13" s="80"/>
      <c r="AK13" s="80"/>
      <c r="AL13" s="118"/>
      <c r="AM13" s="175" t="s">
        <v>212</v>
      </c>
      <c r="AN13" s="58"/>
      <c r="AO13" s="58"/>
      <c r="AP13" s="58"/>
      <c r="AQ13" s="58"/>
      <c r="AR13" s="58"/>
      <c r="AS13" s="58"/>
      <c r="AT13" s="63"/>
      <c r="AU13" s="182" t="s">
        <v>184</v>
      </c>
      <c r="AV13" s="139"/>
      <c r="AW13" s="139"/>
      <c r="AX13" s="139"/>
      <c r="AY13" s="190" t="s">
        <v>214</v>
      </c>
      <c r="AZ13" s="198"/>
      <c r="BA13" s="198"/>
      <c r="BB13" s="198"/>
      <c r="BC13" s="198"/>
      <c r="BD13" s="198"/>
      <c r="BE13" s="198"/>
      <c r="BF13" s="198"/>
      <c r="BG13" s="198"/>
      <c r="BH13" s="198"/>
      <c r="BI13" s="198"/>
      <c r="BJ13" s="198"/>
      <c r="BK13" s="198"/>
      <c r="BL13" s="198"/>
      <c r="BM13" s="209"/>
      <c r="BN13" s="214">
        <v>50827</v>
      </c>
      <c r="BO13" s="217"/>
      <c r="BP13" s="217"/>
      <c r="BQ13" s="217"/>
      <c r="BR13" s="217"/>
      <c r="BS13" s="217"/>
      <c r="BT13" s="217"/>
      <c r="BU13" s="220"/>
      <c r="BV13" s="214">
        <v>-93215</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8.6</v>
      </c>
      <c r="CU13" s="238"/>
      <c r="CV13" s="238"/>
      <c r="CW13" s="238"/>
      <c r="CX13" s="238"/>
      <c r="CY13" s="238"/>
      <c r="CZ13" s="238"/>
      <c r="DA13" s="246"/>
      <c r="DB13" s="230">
        <v>8.8000000000000007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18379</v>
      </c>
      <c r="S14" s="109"/>
      <c r="T14" s="109"/>
      <c r="U14" s="109"/>
      <c r="V14" s="121"/>
      <c r="W14" s="129"/>
      <c r="X14" s="57"/>
      <c r="Y14" s="57"/>
      <c r="Z14" s="57"/>
      <c r="AA14" s="57"/>
      <c r="AB14" s="24"/>
      <c r="AC14" s="149">
        <v>9.4</v>
      </c>
      <c r="AD14" s="156"/>
      <c r="AE14" s="156"/>
      <c r="AF14" s="156"/>
      <c r="AG14" s="159"/>
      <c r="AH14" s="149">
        <v>11.9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40</v>
      </c>
      <c r="CU14" s="242"/>
      <c r="CV14" s="242"/>
      <c r="CW14" s="242"/>
      <c r="CX14" s="242"/>
      <c r="CY14" s="242"/>
      <c r="CZ14" s="242"/>
      <c r="DA14" s="250"/>
      <c r="DB14" s="234">
        <v>42.2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208</v>
      </c>
      <c r="N15" s="82"/>
      <c r="O15" s="82"/>
      <c r="P15" s="82"/>
      <c r="Q15" s="88"/>
      <c r="R15" s="100">
        <v>18273</v>
      </c>
      <c r="S15" s="109"/>
      <c r="T15" s="109"/>
      <c r="U15" s="109"/>
      <c r="V15" s="121"/>
      <c r="W15" s="130" t="s">
        <v>7</v>
      </c>
      <c r="X15" s="56"/>
      <c r="Y15" s="56"/>
      <c r="Z15" s="56"/>
      <c r="AA15" s="56"/>
      <c r="AB15" s="25"/>
      <c r="AC15" s="72">
        <v>2350</v>
      </c>
      <c r="AD15" s="80"/>
      <c r="AE15" s="80"/>
      <c r="AF15" s="80"/>
      <c r="AG15" s="84"/>
      <c r="AH15" s="72">
        <v>2581</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2164043</v>
      </c>
      <c r="BO15" s="216"/>
      <c r="BP15" s="216"/>
      <c r="BQ15" s="216"/>
      <c r="BR15" s="216"/>
      <c r="BS15" s="216"/>
      <c r="BT15" s="216"/>
      <c r="BU15" s="219"/>
      <c r="BV15" s="213">
        <v>2132954</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230</v>
      </c>
      <c r="S16" s="110"/>
      <c r="T16" s="110"/>
      <c r="U16" s="110"/>
      <c r="V16" s="122"/>
      <c r="W16" s="129"/>
      <c r="X16" s="57"/>
      <c r="Y16" s="57"/>
      <c r="Z16" s="57"/>
      <c r="AA16" s="57"/>
      <c r="AB16" s="24"/>
      <c r="AC16" s="149">
        <v>26.7</v>
      </c>
      <c r="AD16" s="156"/>
      <c r="AE16" s="156"/>
      <c r="AF16" s="156"/>
      <c r="AG16" s="159"/>
      <c r="AH16" s="149">
        <v>26.2</v>
      </c>
      <c r="AI16" s="156"/>
      <c r="AJ16" s="156"/>
      <c r="AK16" s="156"/>
      <c r="AL16" s="171"/>
      <c r="AM16" s="175"/>
      <c r="AN16" s="58"/>
      <c r="AO16" s="58"/>
      <c r="AP16" s="58"/>
      <c r="AQ16" s="58"/>
      <c r="AR16" s="58"/>
      <c r="AS16" s="58"/>
      <c r="AT16" s="63"/>
      <c r="AU16" s="182"/>
      <c r="AV16" s="139"/>
      <c r="AW16" s="139"/>
      <c r="AX16" s="139"/>
      <c r="AY16" s="190" t="s">
        <v>104</v>
      </c>
      <c r="AZ16" s="198"/>
      <c r="BA16" s="198"/>
      <c r="BB16" s="198"/>
      <c r="BC16" s="198"/>
      <c r="BD16" s="198"/>
      <c r="BE16" s="198"/>
      <c r="BF16" s="198"/>
      <c r="BG16" s="198"/>
      <c r="BH16" s="198"/>
      <c r="BI16" s="198"/>
      <c r="BJ16" s="198"/>
      <c r="BK16" s="198"/>
      <c r="BL16" s="198"/>
      <c r="BM16" s="209"/>
      <c r="BN16" s="214">
        <v>5922723</v>
      </c>
      <c r="BO16" s="217"/>
      <c r="BP16" s="217"/>
      <c r="BQ16" s="217"/>
      <c r="BR16" s="217"/>
      <c r="BS16" s="217"/>
      <c r="BT16" s="217"/>
      <c r="BU16" s="220"/>
      <c r="BV16" s="214">
        <v>5845465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231</v>
      </c>
      <c r="S17" s="110"/>
      <c r="T17" s="110"/>
      <c r="U17" s="110"/>
      <c r="V17" s="122"/>
      <c r="W17" s="130" t="s">
        <v>91</v>
      </c>
      <c r="X17" s="56"/>
      <c r="Y17" s="56"/>
      <c r="Z17" s="56"/>
      <c r="AA17" s="56"/>
      <c r="AB17" s="25"/>
      <c r="AC17" s="72">
        <v>5615</v>
      </c>
      <c r="AD17" s="80"/>
      <c r="AE17" s="80"/>
      <c r="AF17" s="80"/>
      <c r="AG17" s="84"/>
      <c r="AH17" s="72">
        <v>6118</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2681741</v>
      </c>
      <c r="BO17" s="217"/>
      <c r="BP17" s="217"/>
      <c r="BQ17" s="217"/>
      <c r="BR17" s="217"/>
      <c r="BS17" s="217"/>
      <c r="BT17" s="217"/>
      <c r="BU17" s="220"/>
      <c r="BV17" s="214">
        <v>2647355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161.80000000000001</v>
      </c>
      <c r="M18" s="70"/>
      <c r="N18" s="70"/>
      <c r="O18" s="70"/>
      <c r="P18" s="70"/>
      <c r="Q18" s="70"/>
      <c r="R18" s="102"/>
      <c r="S18" s="102"/>
      <c r="T18" s="102"/>
      <c r="U18" s="102"/>
      <c r="V18" s="123"/>
      <c r="W18" s="131"/>
      <c r="X18" s="138"/>
      <c r="Y18" s="138"/>
      <c r="Z18" s="138"/>
      <c r="AA18" s="138"/>
      <c r="AB18" s="26"/>
      <c r="AC18" s="150">
        <v>63.9</v>
      </c>
      <c r="AD18" s="157"/>
      <c r="AE18" s="157"/>
      <c r="AF18" s="157"/>
      <c r="AG18" s="160"/>
      <c r="AH18" s="150">
        <v>62</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5936157</v>
      </c>
      <c r="BO18" s="217"/>
      <c r="BP18" s="217"/>
      <c r="BQ18" s="217"/>
      <c r="BR18" s="217"/>
      <c r="BS18" s="217"/>
      <c r="BT18" s="217"/>
      <c r="BU18" s="220"/>
      <c r="BV18" s="214">
        <v>6089113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112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128</v>
      </c>
      <c r="AZ19" s="198"/>
      <c r="BA19" s="198"/>
      <c r="BB19" s="198"/>
      <c r="BC19" s="198"/>
      <c r="BD19" s="198"/>
      <c r="BE19" s="198"/>
      <c r="BF19" s="198"/>
      <c r="BG19" s="198"/>
      <c r="BH19" s="198"/>
      <c r="BI19" s="198"/>
      <c r="BJ19" s="198"/>
      <c r="BK19" s="198"/>
      <c r="BL19" s="198"/>
      <c r="BM19" s="209"/>
      <c r="BN19" s="214">
        <v>7779199</v>
      </c>
      <c r="BO19" s="217"/>
      <c r="BP19" s="217"/>
      <c r="BQ19" s="217"/>
      <c r="BR19" s="217"/>
      <c r="BS19" s="217"/>
      <c r="BT19" s="217"/>
      <c r="BU19" s="220"/>
      <c r="BV19" s="214">
        <v>7939513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6913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4</v>
      </c>
      <c r="F22" s="56"/>
      <c r="G22" s="56"/>
      <c r="H22" s="56"/>
      <c r="I22" s="56"/>
      <c r="J22" s="56"/>
      <c r="K22" s="25"/>
      <c r="L22" s="50" t="s">
        <v>240</v>
      </c>
      <c r="M22" s="56"/>
      <c r="N22" s="56"/>
      <c r="O22" s="56"/>
      <c r="P22" s="25"/>
      <c r="Q22" s="92" t="s">
        <v>241</v>
      </c>
      <c r="R22" s="104"/>
      <c r="S22" s="104"/>
      <c r="T22" s="104"/>
      <c r="U22" s="104"/>
      <c r="V22" s="125"/>
      <c r="W22" s="133" t="s">
        <v>52</v>
      </c>
      <c r="X22" s="33"/>
      <c r="Y22" s="41"/>
      <c r="Z22" s="50" t="s">
        <v>4</v>
      </c>
      <c r="AA22" s="56"/>
      <c r="AB22" s="56"/>
      <c r="AC22" s="56"/>
      <c r="AD22" s="56"/>
      <c r="AE22" s="56"/>
      <c r="AF22" s="56"/>
      <c r="AG22" s="25"/>
      <c r="AH22" s="163" t="s">
        <v>178</v>
      </c>
      <c r="AI22" s="56"/>
      <c r="AJ22" s="56"/>
      <c r="AK22" s="56"/>
      <c r="AL22" s="25"/>
      <c r="AM22" s="163" t="s">
        <v>243</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11852975</v>
      </c>
      <c r="BO22" s="216"/>
      <c r="BP22" s="216"/>
      <c r="BQ22" s="216"/>
      <c r="BR22" s="216"/>
      <c r="BS22" s="216"/>
      <c r="BT22" s="216"/>
      <c r="BU22" s="219"/>
      <c r="BV22" s="213">
        <v>11839205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5824568</v>
      </c>
      <c r="BO23" s="217"/>
      <c r="BP23" s="217"/>
      <c r="BQ23" s="217"/>
      <c r="BR23" s="217"/>
      <c r="BS23" s="217"/>
      <c r="BT23" s="217"/>
      <c r="BU23" s="220"/>
      <c r="BV23" s="214">
        <v>5996492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8210</v>
      </c>
      <c r="R24" s="80"/>
      <c r="S24" s="80"/>
      <c r="T24" s="80"/>
      <c r="U24" s="80"/>
      <c r="V24" s="84"/>
      <c r="W24" s="134"/>
      <c r="X24" s="34"/>
      <c r="Y24" s="42"/>
      <c r="Z24" s="52" t="s">
        <v>250</v>
      </c>
      <c r="AA24" s="58"/>
      <c r="AB24" s="58"/>
      <c r="AC24" s="58"/>
      <c r="AD24" s="58"/>
      <c r="AE24" s="58"/>
      <c r="AF24" s="58"/>
      <c r="AG24" s="63"/>
      <c r="AH24" s="72">
        <v>162</v>
      </c>
      <c r="AI24" s="80"/>
      <c r="AJ24" s="80"/>
      <c r="AK24" s="80"/>
      <c r="AL24" s="84"/>
      <c r="AM24" s="72">
        <v>497178</v>
      </c>
      <c r="AN24" s="80"/>
      <c r="AO24" s="80"/>
      <c r="AP24" s="80"/>
      <c r="AQ24" s="80"/>
      <c r="AR24" s="84"/>
      <c r="AS24" s="72">
        <v>3069</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8260720</v>
      </c>
      <c r="BO24" s="217"/>
      <c r="BP24" s="217"/>
      <c r="BQ24" s="217"/>
      <c r="BR24" s="217"/>
      <c r="BS24" s="217"/>
      <c r="BT24" s="217"/>
      <c r="BU24" s="220"/>
      <c r="BV24" s="214">
        <v>7898594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253</v>
      </c>
      <c r="F25" s="58"/>
      <c r="G25" s="58"/>
      <c r="H25" s="58"/>
      <c r="I25" s="58"/>
      <c r="J25" s="58"/>
      <c r="K25" s="63"/>
      <c r="L25" s="72">
        <v>1</v>
      </c>
      <c r="M25" s="80"/>
      <c r="N25" s="80"/>
      <c r="O25" s="80"/>
      <c r="P25" s="84"/>
      <c r="Q25" s="72">
        <v>6320</v>
      </c>
      <c r="R25" s="80"/>
      <c r="S25" s="80"/>
      <c r="T25" s="80"/>
      <c r="U25" s="80"/>
      <c r="V25" s="84"/>
      <c r="W25" s="134"/>
      <c r="X25" s="34"/>
      <c r="Y25" s="42"/>
      <c r="Z25" s="52" t="s">
        <v>256</v>
      </c>
      <c r="AA25" s="58"/>
      <c r="AB25" s="58"/>
      <c r="AC25" s="58"/>
      <c r="AD25" s="58"/>
      <c r="AE25" s="58"/>
      <c r="AF25" s="58"/>
      <c r="AG25" s="63"/>
      <c r="AH25" s="72" t="s">
        <v>196</v>
      </c>
      <c r="AI25" s="80"/>
      <c r="AJ25" s="80"/>
      <c r="AK25" s="80"/>
      <c r="AL25" s="84"/>
      <c r="AM25" s="72" t="s">
        <v>196</v>
      </c>
      <c r="AN25" s="80"/>
      <c r="AO25" s="80"/>
      <c r="AP25" s="80"/>
      <c r="AQ25" s="80"/>
      <c r="AR25" s="84"/>
      <c r="AS25" s="72" t="s">
        <v>196</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673196</v>
      </c>
      <c r="BO25" s="216"/>
      <c r="BP25" s="216"/>
      <c r="BQ25" s="216"/>
      <c r="BR25" s="216"/>
      <c r="BS25" s="216"/>
      <c r="BT25" s="216"/>
      <c r="BU25" s="219"/>
      <c r="BV25" s="213">
        <v>437101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5580</v>
      </c>
      <c r="R26" s="80"/>
      <c r="S26" s="80"/>
      <c r="T26" s="80"/>
      <c r="U26" s="80"/>
      <c r="V26" s="84"/>
      <c r="W26" s="134"/>
      <c r="X26" s="34"/>
      <c r="Y26" s="42"/>
      <c r="Z26" s="52" t="s">
        <v>258</v>
      </c>
      <c r="AA26" s="143"/>
      <c r="AB26" s="143"/>
      <c r="AC26" s="143"/>
      <c r="AD26" s="143"/>
      <c r="AE26" s="143"/>
      <c r="AF26" s="143"/>
      <c r="AG26" s="161"/>
      <c r="AH26" s="72">
        <v>7</v>
      </c>
      <c r="AI26" s="80"/>
      <c r="AJ26" s="80"/>
      <c r="AK26" s="80"/>
      <c r="AL26" s="84"/>
      <c r="AM26" s="72">
        <v>16926</v>
      </c>
      <c r="AN26" s="80"/>
      <c r="AO26" s="80"/>
      <c r="AP26" s="80"/>
      <c r="AQ26" s="80"/>
      <c r="AR26" s="84"/>
      <c r="AS26" s="72">
        <v>2418</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196</v>
      </c>
      <c r="BO26" s="217"/>
      <c r="BP26" s="217"/>
      <c r="BQ26" s="217"/>
      <c r="BR26" s="217"/>
      <c r="BS26" s="217"/>
      <c r="BT26" s="217"/>
      <c r="BU26" s="220"/>
      <c r="BV26" s="214" t="s">
        <v>196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3350</v>
      </c>
      <c r="R27" s="80"/>
      <c r="S27" s="80"/>
      <c r="T27" s="80"/>
      <c r="U27" s="80"/>
      <c r="V27" s="84"/>
      <c r="W27" s="134"/>
      <c r="X27" s="34"/>
      <c r="Y27" s="42"/>
      <c r="Z27" s="52" t="s">
        <v>261</v>
      </c>
      <c r="AA27" s="58"/>
      <c r="AB27" s="58"/>
      <c r="AC27" s="58"/>
      <c r="AD27" s="58"/>
      <c r="AE27" s="58"/>
      <c r="AF27" s="58"/>
      <c r="AG27" s="63"/>
      <c r="AH27" s="72">
        <v>2</v>
      </c>
      <c r="AI27" s="80"/>
      <c r="AJ27" s="80"/>
      <c r="AK27" s="80"/>
      <c r="AL27" s="84"/>
      <c r="AM27" s="72" t="s">
        <v>264</v>
      </c>
      <c r="AN27" s="80"/>
      <c r="AO27" s="80"/>
      <c r="AP27" s="80"/>
      <c r="AQ27" s="80"/>
      <c r="AR27" s="84"/>
      <c r="AS27" s="72" t="s">
        <v>264</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319585</v>
      </c>
      <c r="BO27" s="218"/>
      <c r="BP27" s="218"/>
      <c r="BQ27" s="218"/>
      <c r="BR27" s="218"/>
      <c r="BS27" s="218"/>
      <c r="BT27" s="218"/>
      <c r="BU27" s="221"/>
      <c r="BV27" s="215">
        <v>319581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2930</v>
      </c>
      <c r="R28" s="80"/>
      <c r="S28" s="80"/>
      <c r="T28" s="80"/>
      <c r="U28" s="80"/>
      <c r="V28" s="84"/>
      <c r="W28" s="134"/>
      <c r="X28" s="34"/>
      <c r="Y28" s="42"/>
      <c r="Z28" s="52" t="s">
        <v>33</v>
      </c>
      <c r="AA28" s="58"/>
      <c r="AB28" s="58"/>
      <c r="AC28" s="58"/>
      <c r="AD28" s="58"/>
      <c r="AE28" s="58"/>
      <c r="AF28" s="58"/>
      <c r="AG28" s="63"/>
      <c r="AH28" s="72" t="s">
        <v>196</v>
      </c>
      <c r="AI28" s="80"/>
      <c r="AJ28" s="80"/>
      <c r="AK28" s="80"/>
      <c r="AL28" s="84"/>
      <c r="AM28" s="72" t="s">
        <v>196</v>
      </c>
      <c r="AN28" s="80"/>
      <c r="AO28" s="80"/>
      <c r="AP28" s="80"/>
      <c r="AQ28" s="80"/>
      <c r="AR28" s="84"/>
      <c r="AS28" s="72" t="s">
        <v>196</v>
      </c>
      <c r="AT28" s="80"/>
      <c r="AU28" s="80"/>
      <c r="AV28" s="80"/>
      <c r="AW28" s="80"/>
      <c r="AX28" s="118"/>
      <c r="AY28" s="194" t="s">
        <v>269</v>
      </c>
      <c r="AZ28" s="201"/>
      <c r="BA28" s="201"/>
      <c r="BB28" s="204"/>
      <c r="BC28" s="189" t="s">
        <v>98</v>
      </c>
      <c r="BD28" s="197"/>
      <c r="BE28" s="197"/>
      <c r="BF28" s="197"/>
      <c r="BG28" s="197"/>
      <c r="BH28" s="197"/>
      <c r="BI28" s="197"/>
      <c r="BJ28" s="197"/>
      <c r="BK28" s="197"/>
      <c r="BL28" s="197"/>
      <c r="BM28" s="208"/>
      <c r="BN28" s="213">
        <v>2666535</v>
      </c>
      <c r="BO28" s="216"/>
      <c r="BP28" s="216"/>
      <c r="BQ28" s="216"/>
      <c r="BR28" s="216"/>
      <c r="BS28" s="216"/>
      <c r="BT28" s="216"/>
      <c r="BU28" s="219"/>
      <c r="BV28" s="213">
        <v>2751147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12</v>
      </c>
      <c r="M29" s="80"/>
      <c r="N29" s="80"/>
      <c r="O29" s="80"/>
      <c r="P29" s="84"/>
      <c r="Q29" s="72">
        <v>2680</v>
      </c>
      <c r="R29" s="80"/>
      <c r="S29" s="80"/>
      <c r="T29" s="80"/>
      <c r="U29" s="80"/>
      <c r="V29" s="84"/>
      <c r="W29" s="135"/>
      <c r="X29" s="140"/>
      <c r="Y29" s="142"/>
      <c r="Z29" s="52" t="s">
        <v>274</v>
      </c>
      <c r="AA29" s="58"/>
      <c r="AB29" s="58"/>
      <c r="AC29" s="58"/>
      <c r="AD29" s="58"/>
      <c r="AE29" s="58"/>
      <c r="AF29" s="58"/>
      <c r="AG29" s="63"/>
      <c r="AH29" s="72">
        <v>164</v>
      </c>
      <c r="AI29" s="80"/>
      <c r="AJ29" s="80"/>
      <c r="AK29" s="80"/>
      <c r="AL29" s="84"/>
      <c r="AM29" s="72">
        <v>502590</v>
      </c>
      <c r="AN29" s="80"/>
      <c r="AO29" s="80"/>
      <c r="AP29" s="80"/>
      <c r="AQ29" s="80"/>
      <c r="AR29" s="84"/>
      <c r="AS29" s="72">
        <v>3065</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212009</v>
      </c>
      <c r="BO29" s="217"/>
      <c r="BP29" s="217"/>
      <c r="BQ29" s="217"/>
      <c r="BR29" s="217"/>
      <c r="BS29" s="217"/>
      <c r="BT29" s="217"/>
      <c r="BU29" s="220"/>
      <c r="BV29" s="214">
        <v>181064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96.7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65</v>
      </c>
      <c r="BD30" s="199"/>
      <c r="BE30" s="199"/>
      <c r="BF30" s="199"/>
      <c r="BG30" s="199"/>
      <c r="BH30" s="199"/>
      <c r="BI30" s="199"/>
      <c r="BJ30" s="199"/>
      <c r="BK30" s="199"/>
      <c r="BL30" s="199"/>
      <c r="BM30" s="210"/>
      <c r="BN30" s="215">
        <v>2019018</v>
      </c>
      <c r="BO30" s="218"/>
      <c r="BP30" s="218"/>
      <c r="BQ30" s="218"/>
      <c r="BR30" s="218"/>
      <c r="BS30" s="218"/>
      <c r="BT30" s="218"/>
      <c r="BU30" s="221"/>
      <c r="BV30" s="215">
        <v>2156208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162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116</v>
      </c>
      <c r="D33" s="37"/>
      <c r="E33" s="54" t="s">
        <v>283</v>
      </c>
      <c r="F33" s="54"/>
      <c r="G33" s="54"/>
      <c r="H33" s="54"/>
      <c r="I33" s="54"/>
      <c r="J33" s="54"/>
      <c r="K33" s="54"/>
      <c r="L33" s="54"/>
      <c r="M33" s="54"/>
      <c r="N33" s="54"/>
      <c r="O33" s="54"/>
      <c r="P33" s="54"/>
      <c r="Q33" s="54"/>
      <c r="R33" s="54"/>
      <c r="S33" s="54"/>
      <c r="T33" s="54"/>
      <c r="U33" s="37" t="s">
        <v>116</v>
      </c>
      <c r="V33" s="37"/>
      <c r="W33" s="54" t="s">
        <v>283</v>
      </c>
      <c r="X33" s="54"/>
      <c r="Y33" s="54"/>
      <c r="Z33" s="54"/>
      <c r="AA33" s="54"/>
      <c r="AB33" s="54"/>
      <c r="AC33" s="54"/>
      <c r="AD33" s="54"/>
      <c r="AE33" s="54"/>
      <c r="AF33" s="54"/>
      <c r="AG33" s="54"/>
      <c r="AH33" s="54"/>
      <c r="AI33" s="54"/>
      <c r="AJ33" s="54"/>
      <c r="AK33" s="54"/>
      <c r="AL33" s="54"/>
      <c r="AM33" s="37" t="s">
        <v>116</v>
      </c>
      <c r="AN33" s="37"/>
      <c r="AO33" s="54" t="s">
        <v>283</v>
      </c>
      <c r="AP33" s="54"/>
      <c r="AQ33" s="54"/>
      <c r="AR33" s="54"/>
      <c r="AS33" s="54"/>
      <c r="AT33" s="54"/>
      <c r="AU33" s="54"/>
      <c r="AV33" s="54"/>
      <c r="AW33" s="54"/>
      <c r="AX33" s="54"/>
      <c r="AY33" s="54"/>
      <c r="AZ33" s="54"/>
      <c r="BA33" s="54"/>
      <c r="BB33" s="54"/>
      <c r="BC33" s="54"/>
      <c r="BD33" s="37"/>
      <c r="BE33" s="54" t="s">
        <v>284</v>
      </c>
      <c r="BF33" s="54"/>
      <c r="BG33" s="54" t="s">
        <v>164</v>
      </c>
      <c r="BH33" s="54"/>
      <c r="BI33" s="54"/>
      <c r="BJ33" s="54"/>
      <c r="BK33" s="54"/>
      <c r="BL33" s="54"/>
      <c r="BM33" s="54"/>
      <c r="BN33" s="54"/>
      <c r="BO33" s="54"/>
      <c r="BP33" s="54"/>
      <c r="BQ33" s="54"/>
      <c r="BR33" s="54"/>
      <c r="BS33" s="54"/>
      <c r="BT33" s="54"/>
      <c r="BU33" s="54"/>
      <c r="BV33" s="37"/>
      <c r="BW33" s="37" t="s">
        <v>284</v>
      </c>
      <c r="BX33" s="37"/>
      <c r="BY33" s="54" t="s">
        <v>105</v>
      </c>
      <c r="BZ33" s="54"/>
      <c r="CA33" s="54"/>
      <c r="CB33" s="54"/>
      <c r="CC33" s="54"/>
      <c r="CD33" s="54"/>
      <c r="CE33" s="54"/>
      <c r="CF33" s="54"/>
      <c r="CG33" s="54"/>
      <c r="CH33" s="54"/>
      <c r="CI33" s="54"/>
      <c r="CJ33" s="54"/>
      <c r="CK33" s="54"/>
      <c r="CL33" s="54"/>
      <c r="CM33" s="54"/>
      <c r="CN33" s="54"/>
      <c r="CO33" s="37" t="s">
        <v>116</v>
      </c>
      <c r="CP33" s="37"/>
      <c r="CQ33" s="54" t="s">
        <v>286</v>
      </c>
      <c r="CR33" s="54"/>
      <c r="CS33" s="54"/>
      <c r="CT33" s="54"/>
      <c r="CU33" s="54"/>
      <c r="CV33" s="54"/>
      <c r="CW33" s="54"/>
      <c r="CX33" s="54"/>
      <c r="CY33" s="54"/>
      <c r="CZ33" s="54"/>
      <c r="DA33" s="54"/>
      <c r="DB33" s="54"/>
      <c r="DC33" s="54"/>
      <c r="DD33" s="54"/>
      <c r="DE33" s="54"/>
      <c r="DF33" s="54"/>
      <c r="DG33" s="253" t="s">
        <v>76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茨城県市町村総合事務組合（一般会計）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城里町開発公社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国民健康保険特別会計（施設勘定）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茨城県市町村総合事務組合（県民交通災害共済事業特別会計）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桂ふるさと振興センター</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介護保険特別会計（保険事業勘定）</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茨城県租税債権管理機構（一般会計）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物産センター山桜</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介護保険特別会計（介護サービス事業勘定）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茨城県後期高齢者医療広域連合（一般会計）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後期高齢者医療特別会計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茨城県後期高齢者医療広域連合（後期高齢者医療特別会計）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笠間地方広域事務組合（一般会計）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xD+yIHj1gy2W/1CwbNz95RxyLBamGTo3sqaY0A2wAy2Hqr1Kj0L5BcpFLSwsmkmEWZdJr6afWFGAusyU5bthqw==" saltValue="6r+C8E+sQL33DdIjkBDMM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9"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215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158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308</v>
      </c>
      <c r="AA4" s="139"/>
      <c r="AB4" s="139"/>
      <c r="AC4" s="144"/>
      <c r="AD4" s="182" t="s">
        <v>255</v>
      </c>
      <c r="AE4" s="139"/>
      <c r="AF4" s="139"/>
      <c r="AG4" s="139"/>
      <c r="AH4" s="139"/>
      <c r="AI4" s="139"/>
      <c r="AJ4" s="139"/>
      <c r="AK4" s="144"/>
      <c r="AL4" s="182" t="s">
        <v>308</v>
      </c>
      <c r="AM4" s="139"/>
      <c r="AN4" s="139"/>
      <c r="AO4" s="144"/>
      <c r="AP4" s="298" t="s">
        <v>310</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2049578</v>
      </c>
      <c r="S5" s="276"/>
      <c r="T5" s="276"/>
      <c r="U5" s="276"/>
      <c r="V5" s="276"/>
      <c r="W5" s="276"/>
      <c r="X5" s="276"/>
      <c r="Y5" s="278"/>
      <c r="Z5" s="281">
        <v>19.5</v>
      </c>
      <c r="AA5" s="281"/>
      <c r="AB5" s="281"/>
      <c r="AC5" s="281"/>
      <c r="AD5" s="286">
        <v>2049578</v>
      </c>
      <c r="AE5" s="286"/>
      <c r="AF5" s="286"/>
      <c r="AG5" s="286"/>
      <c r="AH5" s="286"/>
      <c r="AI5" s="286"/>
      <c r="AJ5" s="286"/>
      <c r="AK5" s="286"/>
      <c r="AL5" s="291">
        <v>31.4</v>
      </c>
      <c r="AM5" s="293"/>
      <c r="AN5" s="293"/>
      <c r="AO5" s="295"/>
      <c r="AP5" s="260" t="s">
        <v>314</v>
      </c>
      <c r="AQ5" s="265"/>
      <c r="AR5" s="265"/>
      <c r="AS5" s="265"/>
      <c r="AT5" s="265"/>
      <c r="AU5" s="265"/>
      <c r="AV5" s="265"/>
      <c r="AW5" s="265"/>
      <c r="AX5" s="265"/>
      <c r="AY5" s="265"/>
      <c r="AZ5" s="265"/>
      <c r="BA5" s="265"/>
      <c r="BB5" s="265"/>
      <c r="BC5" s="265"/>
      <c r="BD5" s="265"/>
      <c r="BE5" s="265"/>
      <c r="BF5" s="268"/>
      <c r="BG5" s="274">
        <v>2018278</v>
      </c>
      <c r="BH5" s="217"/>
      <c r="BI5" s="217"/>
      <c r="BJ5" s="217"/>
      <c r="BK5" s="217"/>
      <c r="BL5" s="217"/>
      <c r="BM5" s="217"/>
      <c r="BN5" s="279"/>
      <c r="BO5" s="282">
        <v>98.5</v>
      </c>
      <c r="BP5" s="282"/>
      <c r="BQ5" s="282"/>
      <c r="BR5" s="282"/>
      <c r="BS5" s="287" t="s">
        <v>196</v>
      </c>
      <c r="BT5" s="287"/>
      <c r="BU5" s="287"/>
      <c r="BV5" s="287"/>
      <c r="BW5" s="287"/>
      <c r="BX5" s="287"/>
      <c r="BY5" s="287"/>
      <c r="BZ5" s="287"/>
      <c r="CA5" s="287"/>
      <c r="CB5" s="325"/>
      <c r="CD5" s="182" t="s">
        <v>310</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308</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151867</v>
      </c>
      <c r="S6" s="217"/>
      <c r="T6" s="217"/>
      <c r="U6" s="217"/>
      <c r="V6" s="217"/>
      <c r="W6" s="217"/>
      <c r="X6" s="217"/>
      <c r="Y6" s="279"/>
      <c r="Z6" s="282">
        <v>1.4</v>
      </c>
      <c r="AA6" s="282"/>
      <c r="AB6" s="282"/>
      <c r="AC6" s="282"/>
      <c r="AD6" s="287">
        <v>151867</v>
      </c>
      <c r="AE6" s="287"/>
      <c r="AF6" s="287"/>
      <c r="AG6" s="287"/>
      <c r="AH6" s="287"/>
      <c r="AI6" s="287"/>
      <c r="AJ6" s="287"/>
      <c r="AK6" s="287"/>
      <c r="AL6" s="283">
        <v>2.2999999999999998</v>
      </c>
      <c r="AM6" s="238"/>
      <c r="AN6" s="238"/>
      <c r="AO6" s="296"/>
      <c r="AP6" s="261" t="s">
        <v>102</v>
      </c>
      <c r="AQ6" s="1"/>
      <c r="AR6" s="1"/>
      <c r="AS6" s="1"/>
      <c r="AT6" s="1"/>
      <c r="AU6" s="1"/>
      <c r="AV6" s="1"/>
      <c r="AW6" s="1"/>
      <c r="AX6" s="1"/>
      <c r="AY6" s="1"/>
      <c r="AZ6" s="1"/>
      <c r="BA6" s="1"/>
      <c r="BB6" s="1"/>
      <c r="BC6" s="1"/>
      <c r="BD6" s="1"/>
      <c r="BE6" s="1"/>
      <c r="BF6" s="269"/>
      <c r="BG6" s="274">
        <v>2018278</v>
      </c>
      <c r="BH6" s="217"/>
      <c r="BI6" s="217"/>
      <c r="BJ6" s="217"/>
      <c r="BK6" s="217"/>
      <c r="BL6" s="217"/>
      <c r="BM6" s="217"/>
      <c r="BN6" s="279"/>
      <c r="BO6" s="282">
        <v>98.5</v>
      </c>
      <c r="BP6" s="282"/>
      <c r="BQ6" s="282"/>
      <c r="BR6" s="282"/>
      <c r="BS6" s="287" t="s">
        <v>196</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99754</v>
      </c>
      <c r="CS6" s="217"/>
      <c r="CT6" s="217"/>
      <c r="CU6" s="217"/>
      <c r="CV6" s="217"/>
      <c r="CW6" s="217"/>
      <c r="CX6" s="217"/>
      <c r="CY6" s="279"/>
      <c r="CZ6" s="291">
        <v>1</v>
      </c>
      <c r="DA6" s="293"/>
      <c r="DB6" s="293"/>
      <c r="DC6" s="337"/>
      <c r="DD6" s="288" t="s">
        <v>196</v>
      </c>
      <c r="DE6" s="217"/>
      <c r="DF6" s="217"/>
      <c r="DG6" s="217"/>
      <c r="DH6" s="217"/>
      <c r="DI6" s="217"/>
      <c r="DJ6" s="217"/>
      <c r="DK6" s="217"/>
      <c r="DL6" s="217"/>
      <c r="DM6" s="217"/>
      <c r="DN6" s="217"/>
      <c r="DO6" s="217"/>
      <c r="DP6" s="279"/>
      <c r="DQ6" s="288">
        <v>99754</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585</v>
      </c>
      <c r="S7" s="217"/>
      <c r="T7" s="217"/>
      <c r="U7" s="217"/>
      <c r="V7" s="217"/>
      <c r="W7" s="217"/>
      <c r="X7" s="217"/>
      <c r="Y7" s="279"/>
      <c r="Z7" s="282">
        <v>0</v>
      </c>
      <c r="AA7" s="282"/>
      <c r="AB7" s="282"/>
      <c r="AC7" s="282"/>
      <c r="AD7" s="287">
        <v>585</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811114</v>
      </c>
      <c r="BH7" s="217"/>
      <c r="BI7" s="217"/>
      <c r="BJ7" s="217"/>
      <c r="BK7" s="217"/>
      <c r="BL7" s="217"/>
      <c r="BM7" s="217"/>
      <c r="BN7" s="279"/>
      <c r="BO7" s="282">
        <v>39.6</v>
      </c>
      <c r="BP7" s="282"/>
      <c r="BQ7" s="282"/>
      <c r="BR7" s="282"/>
      <c r="BS7" s="287" t="s">
        <v>196</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1531511</v>
      </c>
      <c r="CS7" s="217"/>
      <c r="CT7" s="217"/>
      <c r="CU7" s="217"/>
      <c r="CV7" s="217"/>
      <c r="CW7" s="217"/>
      <c r="CX7" s="217"/>
      <c r="CY7" s="279"/>
      <c r="CZ7" s="282">
        <v>15.4</v>
      </c>
      <c r="DA7" s="282"/>
      <c r="DB7" s="282"/>
      <c r="DC7" s="282"/>
      <c r="DD7" s="288">
        <v>16524</v>
      </c>
      <c r="DE7" s="217"/>
      <c r="DF7" s="217"/>
      <c r="DG7" s="217"/>
      <c r="DH7" s="217"/>
      <c r="DI7" s="217"/>
      <c r="DJ7" s="217"/>
      <c r="DK7" s="217"/>
      <c r="DL7" s="217"/>
      <c r="DM7" s="217"/>
      <c r="DN7" s="217"/>
      <c r="DO7" s="217"/>
      <c r="DP7" s="279"/>
      <c r="DQ7" s="288">
        <v>1312354</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11095</v>
      </c>
      <c r="S8" s="217"/>
      <c r="T8" s="217"/>
      <c r="U8" s="217"/>
      <c r="V8" s="217"/>
      <c r="W8" s="217"/>
      <c r="X8" s="217"/>
      <c r="Y8" s="279"/>
      <c r="Z8" s="282">
        <v>0.1</v>
      </c>
      <c r="AA8" s="282"/>
      <c r="AB8" s="282"/>
      <c r="AC8" s="282"/>
      <c r="AD8" s="287">
        <v>11095</v>
      </c>
      <c r="AE8" s="287"/>
      <c r="AF8" s="287"/>
      <c r="AG8" s="287"/>
      <c r="AH8" s="287"/>
      <c r="AI8" s="287"/>
      <c r="AJ8" s="287"/>
      <c r="AK8" s="287"/>
      <c r="AL8" s="283">
        <v>0.2</v>
      </c>
      <c r="AM8" s="238"/>
      <c r="AN8" s="238"/>
      <c r="AO8" s="296"/>
      <c r="AP8" s="261" t="s">
        <v>119</v>
      </c>
      <c r="AQ8" s="1"/>
      <c r="AR8" s="1"/>
      <c r="AS8" s="1"/>
      <c r="AT8" s="1"/>
      <c r="AU8" s="1"/>
      <c r="AV8" s="1"/>
      <c r="AW8" s="1"/>
      <c r="AX8" s="1"/>
      <c r="AY8" s="1"/>
      <c r="AZ8" s="1"/>
      <c r="BA8" s="1"/>
      <c r="BB8" s="1"/>
      <c r="BC8" s="1"/>
      <c r="BD8" s="1"/>
      <c r="BE8" s="1"/>
      <c r="BF8" s="269"/>
      <c r="BG8" s="274">
        <v>32619</v>
      </c>
      <c r="BH8" s="217"/>
      <c r="BI8" s="217"/>
      <c r="BJ8" s="217"/>
      <c r="BK8" s="217"/>
      <c r="BL8" s="217"/>
      <c r="BM8" s="217"/>
      <c r="BN8" s="279"/>
      <c r="BO8" s="282">
        <v>1.6</v>
      </c>
      <c r="BP8" s="282"/>
      <c r="BQ8" s="282"/>
      <c r="BR8" s="282"/>
      <c r="BS8" s="287" t="s">
        <v>196</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2660276</v>
      </c>
      <c r="CS8" s="217"/>
      <c r="CT8" s="217"/>
      <c r="CU8" s="217"/>
      <c r="CV8" s="217"/>
      <c r="CW8" s="217"/>
      <c r="CX8" s="217"/>
      <c r="CY8" s="279"/>
      <c r="CZ8" s="282">
        <v>26.8</v>
      </c>
      <c r="DA8" s="282"/>
      <c r="DB8" s="282"/>
      <c r="DC8" s="282"/>
      <c r="DD8" s="288">
        <v>91641</v>
      </c>
      <c r="DE8" s="217"/>
      <c r="DF8" s="217"/>
      <c r="DG8" s="217"/>
      <c r="DH8" s="217"/>
      <c r="DI8" s="217"/>
      <c r="DJ8" s="217"/>
      <c r="DK8" s="217"/>
      <c r="DL8" s="217"/>
      <c r="DM8" s="217"/>
      <c r="DN8" s="217"/>
      <c r="DO8" s="217"/>
      <c r="DP8" s="279"/>
      <c r="DQ8" s="288">
        <v>1446587</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12349</v>
      </c>
      <c r="S9" s="217"/>
      <c r="T9" s="217"/>
      <c r="U9" s="217"/>
      <c r="V9" s="217"/>
      <c r="W9" s="217"/>
      <c r="X9" s="217"/>
      <c r="Y9" s="279"/>
      <c r="Z9" s="282">
        <v>0.1</v>
      </c>
      <c r="AA9" s="282"/>
      <c r="AB9" s="282"/>
      <c r="AC9" s="282"/>
      <c r="AD9" s="287">
        <v>12349</v>
      </c>
      <c r="AE9" s="287"/>
      <c r="AF9" s="287"/>
      <c r="AG9" s="287"/>
      <c r="AH9" s="287"/>
      <c r="AI9" s="287"/>
      <c r="AJ9" s="287"/>
      <c r="AK9" s="287"/>
      <c r="AL9" s="283">
        <v>0.2</v>
      </c>
      <c r="AM9" s="238"/>
      <c r="AN9" s="238"/>
      <c r="AO9" s="296"/>
      <c r="AP9" s="261" t="s">
        <v>333</v>
      </c>
      <c r="AQ9" s="1"/>
      <c r="AR9" s="1"/>
      <c r="AS9" s="1"/>
      <c r="AT9" s="1"/>
      <c r="AU9" s="1"/>
      <c r="AV9" s="1"/>
      <c r="AW9" s="1"/>
      <c r="AX9" s="1"/>
      <c r="AY9" s="1"/>
      <c r="AZ9" s="1"/>
      <c r="BA9" s="1"/>
      <c r="BB9" s="1"/>
      <c r="BC9" s="1"/>
      <c r="BD9" s="1"/>
      <c r="BE9" s="1"/>
      <c r="BF9" s="269"/>
      <c r="BG9" s="274">
        <v>719243</v>
      </c>
      <c r="BH9" s="217"/>
      <c r="BI9" s="217"/>
      <c r="BJ9" s="217"/>
      <c r="BK9" s="217"/>
      <c r="BL9" s="217"/>
      <c r="BM9" s="217"/>
      <c r="BN9" s="279"/>
      <c r="BO9" s="282">
        <v>35.1</v>
      </c>
      <c r="BP9" s="282"/>
      <c r="BQ9" s="282"/>
      <c r="BR9" s="282"/>
      <c r="BS9" s="287" t="s">
        <v>196</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782818</v>
      </c>
      <c r="CS9" s="217"/>
      <c r="CT9" s="217"/>
      <c r="CU9" s="217"/>
      <c r="CV9" s="217"/>
      <c r="CW9" s="217"/>
      <c r="CX9" s="217"/>
      <c r="CY9" s="279"/>
      <c r="CZ9" s="282">
        <v>7.9</v>
      </c>
      <c r="DA9" s="282"/>
      <c r="DB9" s="282"/>
      <c r="DC9" s="282"/>
      <c r="DD9" s="288">
        <v>77550</v>
      </c>
      <c r="DE9" s="217"/>
      <c r="DF9" s="217"/>
      <c r="DG9" s="217"/>
      <c r="DH9" s="217"/>
      <c r="DI9" s="217"/>
      <c r="DJ9" s="217"/>
      <c r="DK9" s="217"/>
      <c r="DL9" s="217"/>
      <c r="DM9" s="217"/>
      <c r="DN9" s="217"/>
      <c r="DO9" s="217"/>
      <c r="DP9" s="279"/>
      <c r="DQ9" s="288">
        <v>609527</v>
      </c>
      <c r="DR9" s="217"/>
      <c r="DS9" s="217"/>
      <c r="DT9" s="217"/>
      <c r="DU9" s="217"/>
      <c r="DV9" s="217"/>
      <c r="DW9" s="217"/>
      <c r="DX9" s="217"/>
      <c r="DY9" s="217"/>
      <c r="DZ9" s="217"/>
      <c r="EA9" s="217"/>
      <c r="EB9" s="217"/>
      <c r="EC9" s="326"/>
    </row>
    <row r="10" spans="2:143" ht="11.25" customHeight="1">
      <c r="B10" s="261" t="s">
        <v>125</v>
      </c>
      <c r="C10" s="1"/>
      <c r="D10" s="1"/>
      <c r="E10" s="1"/>
      <c r="F10" s="1"/>
      <c r="G10" s="1"/>
      <c r="H10" s="1"/>
      <c r="I10" s="1"/>
      <c r="J10" s="1"/>
      <c r="K10" s="1"/>
      <c r="L10" s="1"/>
      <c r="M10" s="1"/>
      <c r="N10" s="1"/>
      <c r="O10" s="1"/>
      <c r="P10" s="1"/>
      <c r="Q10" s="269"/>
      <c r="R10" s="274" t="s">
        <v>196</v>
      </c>
      <c r="S10" s="217"/>
      <c r="T10" s="217"/>
      <c r="U10" s="217"/>
      <c r="V10" s="217"/>
      <c r="W10" s="217"/>
      <c r="X10" s="217"/>
      <c r="Y10" s="279"/>
      <c r="Z10" s="282" t="s">
        <v>196</v>
      </c>
      <c r="AA10" s="282"/>
      <c r="AB10" s="282"/>
      <c r="AC10" s="282"/>
      <c r="AD10" s="287" t="s">
        <v>196</v>
      </c>
      <c r="AE10" s="287"/>
      <c r="AF10" s="287"/>
      <c r="AG10" s="287"/>
      <c r="AH10" s="287"/>
      <c r="AI10" s="287"/>
      <c r="AJ10" s="287"/>
      <c r="AK10" s="287"/>
      <c r="AL10" s="283" t="s">
        <v>196</v>
      </c>
      <c r="AM10" s="238"/>
      <c r="AN10" s="238"/>
      <c r="AO10" s="296"/>
      <c r="AP10" s="261" t="s">
        <v>188</v>
      </c>
      <c r="AQ10" s="1"/>
      <c r="AR10" s="1"/>
      <c r="AS10" s="1"/>
      <c r="AT10" s="1"/>
      <c r="AU10" s="1"/>
      <c r="AV10" s="1"/>
      <c r="AW10" s="1"/>
      <c r="AX10" s="1"/>
      <c r="AY10" s="1"/>
      <c r="AZ10" s="1"/>
      <c r="BA10" s="1"/>
      <c r="BB10" s="1"/>
      <c r="BC10" s="1"/>
      <c r="BD10" s="1"/>
      <c r="BE10" s="1"/>
      <c r="BF10" s="269"/>
      <c r="BG10" s="274">
        <v>28168</v>
      </c>
      <c r="BH10" s="217"/>
      <c r="BI10" s="217"/>
      <c r="BJ10" s="217"/>
      <c r="BK10" s="217"/>
      <c r="BL10" s="217"/>
      <c r="BM10" s="217"/>
      <c r="BN10" s="279"/>
      <c r="BO10" s="282">
        <v>1.4</v>
      </c>
      <c r="BP10" s="282"/>
      <c r="BQ10" s="282"/>
      <c r="BR10" s="282"/>
      <c r="BS10" s="287" t="s">
        <v>196</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t="s">
        <v>196</v>
      </c>
      <c r="CS10" s="217"/>
      <c r="CT10" s="217"/>
      <c r="CU10" s="217"/>
      <c r="CV10" s="217"/>
      <c r="CW10" s="217"/>
      <c r="CX10" s="217"/>
      <c r="CY10" s="279"/>
      <c r="CZ10" s="282" t="s">
        <v>196</v>
      </c>
      <c r="DA10" s="282"/>
      <c r="DB10" s="282"/>
      <c r="DC10" s="282"/>
      <c r="DD10" s="288" t="s">
        <v>196</v>
      </c>
      <c r="DE10" s="217"/>
      <c r="DF10" s="217"/>
      <c r="DG10" s="217"/>
      <c r="DH10" s="217"/>
      <c r="DI10" s="217"/>
      <c r="DJ10" s="217"/>
      <c r="DK10" s="217"/>
      <c r="DL10" s="217"/>
      <c r="DM10" s="217"/>
      <c r="DN10" s="217"/>
      <c r="DO10" s="217"/>
      <c r="DP10" s="279"/>
      <c r="DQ10" s="288" t="s">
        <v>196</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401195</v>
      </c>
      <c r="S11" s="217"/>
      <c r="T11" s="217"/>
      <c r="U11" s="217"/>
      <c r="V11" s="217"/>
      <c r="W11" s="217"/>
      <c r="X11" s="217"/>
      <c r="Y11" s="279"/>
      <c r="Z11" s="283">
        <v>3.8</v>
      </c>
      <c r="AA11" s="238"/>
      <c r="AB11" s="238"/>
      <c r="AC11" s="285"/>
      <c r="AD11" s="288">
        <v>401195</v>
      </c>
      <c r="AE11" s="217"/>
      <c r="AF11" s="217"/>
      <c r="AG11" s="217"/>
      <c r="AH11" s="217"/>
      <c r="AI11" s="217"/>
      <c r="AJ11" s="217"/>
      <c r="AK11" s="279"/>
      <c r="AL11" s="283">
        <v>6.2</v>
      </c>
      <c r="AM11" s="238"/>
      <c r="AN11" s="238"/>
      <c r="AO11" s="296"/>
      <c r="AP11" s="261" t="s">
        <v>337</v>
      </c>
      <c r="AQ11" s="1"/>
      <c r="AR11" s="1"/>
      <c r="AS11" s="1"/>
      <c r="AT11" s="1"/>
      <c r="AU11" s="1"/>
      <c r="AV11" s="1"/>
      <c r="AW11" s="1"/>
      <c r="AX11" s="1"/>
      <c r="AY11" s="1"/>
      <c r="AZ11" s="1"/>
      <c r="BA11" s="1"/>
      <c r="BB11" s="1"/>
      <c r="BC11" s="1"/>
      <c r="BD11" s="1"/>
      <c r="BE11" s="1"/>
      <c r="BF11" s="269"/>
      <c r="BG11" s="274">
        <v>31084</v>
      </c>
      <c r="BH11" s="217"/>
      <c r="BI11" s="217"/>
      <c r="BJ11" s="217"/>
      <c r="BK11" s="217"/>
      <c r="BL11" s="217"/>
      <c r="BM11" s="217"/>
      <c r="BN11" s="279"/>
      <c r="BO11" s="282">
        <v>1.5</v>
      </c>
      <c r="BP11" s="282"/>
      <c r="BQ11" s="282"/>
      <c r="BR11" s="282"/>
      <c r="BS11" s="287" t="s">
        <v>196</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315263</v>
      </c>
      <c r="CS11" s="217"/>
      <c r="CT11" s="217"/>
      <c r="CU11" s="217"/>
      <c r="CV11" s="217"/>
      <c r="CW11" s="217"/>
      <c r="CX11" s="217"/>
      <c r="CY11" s="279"/>
      <c r="CZ11" s="282">
        <v>3.2</v>
      </c>
      <c r="DA11" s="282"/>
      <c r="DB11" s="282"/>
      <c r="DC11" s="282"/>
      <c r="DD11" s="288">
        <v>14945</v>
      </c>
      <c r="DE11" s="217"/>
      <c r="DF11" s="217"/>
      <c r="DG11" s="217"/>
      <c r="DH11" s="217"/>
      <c r="DI11" s="217"/>
      <c r="DJ11" s="217"/>
      <c r="DK11" s="217"/>
      <c r="DL11" s="217"/>
      <c r="DM11" s="217"/>
      <c r="DN11" s="217"/>
      <c r="DO11" s="217"/>
      <c r="DP11" s="279"/>
      <c r="DQ11" s="288">
        <v>236276</v>
      </c>
      <c r="DR11" s="217"/>
      <c r="DS11" s="217"/>
      <c r="DT11" s="217"/>
      <c r="DU11" s="217"/>
      <c r="DV11" s="217"/>
      <c r="DW11" s="217"/>
      <c r="DX11" s="217"/>
      <c r="DY11" s="217"/>
      <c r="DZ11" s="217"/>
      <c r="EA11" s="217"/>
      <c r="EB11" s="217"/>
      <c r="EC11" s="326"/>
    </row>
    <row r="12" spans="2:143" ht="11.25" customHeight="1">
      <c r="B12" s="261" t="s">
        <v>144</v>
      </c>
      <c r="C12" s="1"/>
      <c r="D12" s="1"/>
      <c r="E12" s="1"/>
      <c r="F12" s="1"/>
      <c r="G12" s="1"/>
      <c r="H12" s="1"/>
      <c r="I12" s="1"/>
      <c r="J12" s="1"/>
      <c r="K12" s="1"/>
      <c r="L12" s="1"/>
      <c r="M12" s="1"/>
      <c r="N12" s="1"/>
      <c r="O12" s="1"/>
      <c r="P12" s="1"/>
      <c r="Q12" s="269"/>
      <c r="R12" s="274">
        <v>61705</v>
      </c>
      <c r="S12" s="217"/>
      <c r="T12" s="217"/>
      <c r="U12" s="217"/>
      <c r="V12" s="217"/>
      <c r="W12" s="217"/>
      <c r="X12" s="217"/>
      <c r="Y12" s="279"/>
      <c r="Z12" s="282">
        <v>0.6</v>
      </c>
      <c r="AA12" s="282"/>
      <c r="AB12" s="282"/>
      <c r="AC12" s="282"/>
      <c r="AD12" s="287">
        <v>61705</v>
      </c>
      <c r="AE12" s="287"/>
      <c r="AF12" s="287"/>
      <c r="AG12" s="287"/>
      <c r="AH12" s="287"/>
      <c r="AI12" s="287"/>
      <c r="AJ12" s="287"/>
      <c r="AK12" s="287"/>
      <c r="AL12" s="283">
        <v>0.9</v>
      </c>
      <c r="AM12" s="238"/>
      <c r="AN12" s="238"/>
      <c r="AO12" s="296"/>
      <c r="AP12" s="261" t="s">
        <v>341</v>
      </c>
      <c r="AQ12" s="1"/>
      <c r="AR12" s="1"/>
      <c r="AS12" s="1"/>
      <c r="AT12" s="1"/>
      <c r="AU12" s="1"/>
      <c r="AV12" s="1"/>
      <c r="AW12" s="1"/>
      <c r="AX12" s="1"/>
      <c r="AY12" s="1"/>
      <c r="AZ12" s="1"/>
      <c r="BA12" s="1"/>
      <c r="BB12" s="1"/>
      <c r="BC12" s="1"/>
      <c r="BD12" s="1"/>
      <c r="BE12" s="1"/>
      <c r="BF12" s="269"/>
      <c r="BG12" s="274">
        <v>984495</v>
      </c>
      <c r="BH12" s="217"/>
      <c r="BI12" s="217"/>
      <c r="BJ12" s="217"/>
      <c r="BK12" s="217"/>
      <c r="BL12" s="217"/>
      <c r="BM12" s="217"/>
      <c r="BN12" s="279"/>
      <c r="BO12" s="282">
        <v>48</v>
      </c>
      <c r="BP12" s="282"/>
      <c r="BQ12" s="282"/>
      <c r="BR12" s="282"/>
      <c r="BS12" s="287" t="s">
        <v>196</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355922</v>
      </c>
      <c r="CS12" s="217"/>
      <c r="CT12" s="217"/>
      <c r="CU12" s="217"/>
      <c r="CV12" s="217"/>
      <c r="CW12" s="217"/>
      <c r="CX12" s="217"/>
      <c r="CY12" s="279"/>
      <c r="CZ12" s="282">
        <v>3.6</v>
      </c>
      <c r="DA12" s="282"/>
      <c r="DB12" s="282"/>
      <c r="DC12" s="282"/>
      <c r="DD12" s="288">
        <v>70749</v>
      </c>
      <c r="DE12" s="217"/>
      <c r="DF12" s="217"/>
      <c r="DG12" s="217"/>
      <c r="DH12" s="217"/>
      <c r="DI12" s="217"/>
      <c r="DJ12" s="217"/>
      <c r="DK12" s="217"/>
      <c r="DL12" s="217"/>
      <c r="DM12" s="217"/>
      <c r="DN12" s="217"/>
      <c r="DO12" s="217"/>
      <c r="DP12" s="279"/>
      <c r="DQ12" s="288">
        <v>307454</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196</v>
      </c>
      <c r="S13" s="217"/>
      <c r="T13" s="217"/>
      <c r="U13" s="217"/>
      <c r="V13" s="217"/>
      <c r="W13" s="217"/>
      <c r="X13" s="217"/>
      <c r="Y13" s="279"/>
      <c r="Z13" s="282" t="s">
        <v>196</v>
      </c>
      <c r="AA13" s="282"/>
      <c r="AB13" s="282"/>
      <c r="AC13" s="282"/>
      <c r="AD13" s="287" t="s">
        <v>196</v>
      </c>
      <c r="AE13" s="287"/>
      <c r="AF13" s="287"/>
      <c r="AG13" s="287"/>
      <c r="AH13" s="287"/>
      <c r="AI13" s="287"/>
      <c r="AJ13" s="287"/>
      <c r="AK13" s="287"/>
      <c r="AL13" s="283" t="s">
        <v>196</v>
      </c>
      <c r="AM13" s="238"/>
      <c r="AN13" s="238"/>
      <c r="AO13" s="296"/>
      <c r="AP13" s="261" t="s">
        <v>343</v>
      </c>
      <c r="AQ13" s="1"/>
      <c r="AR13" s="1"/>
      <c r="AS13" s="1"/>
      <c r="AT13" s="1"/>
      <c r="AU13" s="1"/>
      <c r="AV13" s="1"/>
      <c r="AW13" s="1"/>
      <c r="AX13" s="1"/>
      <c r="AY13" s="1"/>
      <c r="AZ13" s="1"/>
      <c r="BA13" s="1"/>
      <c r="BB13" s="1"/>
      <c r="BC13" s="1"/>
      <c r="BD13" s="1"/>
      <c r="BE13" s="1"/>
      <c r="BF13" s="269"/>
      <c r="BG13" s="274">
        <v>974168</v>
      </c>
      <c r="BH13" s="217"/>
      <c r="BI13" s="217"/>
      <c r="BJ13" s="217"/>
      <c r="BK13" s="217"/>
      <c r="BL13" s="217"/>
      <c r="BM13" s="217"/>
      <c r="BN13" s="279"/>
      <c r="BO13" s="282">
        <v>47.5</v>
      </c>
      <c r="BP13" s="282"/>
      <c r="BQ13" s="282"/>
      <c r="BR13" s="282"/>
      <c r="BS13" s="287" t="s">
        <v>196</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1828368</v>
      </c>
      <c r="CS13" s="217"/>
      <c r="CT13" s="217"/>
      <c r="CU13" s="217"/>
      <c r="CV13" s="217"/>
      <c r="CW13" s="217"/>
      <c r="CX13" s="217"/>
      <c r="CY13" s="279"/>
      <c r="CZ13" s="282">
        <v>18.399999999999999</v>
      </c>
      <c r="DA13" s="282"/>
      <c r="DB13" s="282"/>
      <c r="DC13" s="282"/>
      <c r="DD13" s="288">
        <v>815030</v>
      </c>
      <c r="DE13" s="217"/>
      <c r="DF13" s="217"/>
      <c r="DG13" s="217"/>
      <c r="DH13" s="217"/>
      <c r="DI13" s="217"/>
      <c r="DJ13" s="217"/>
      <c r="DK13" s="217"/>
      <c r="DL13" s="217"/>
      <c r="DM13" s="217"/>
      <c r="DN13" s="217"/>
      <c r="DO13" s="217"/>
      <c r="DP13" s="279"/>
      <c r="DQ13" s="288">
        <v>1182456</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1027</v>
      </c>
      <c r="S14" s="217"/>
      <c r="T14" s="217"/>
      <c r="U14" s="217"/>
      <c r="V14" s="217"/>
      <c r="W14" s="217"/>
      <c r="X14" s="217"/>
      <c r="Y14" s="279"/>
      <c r="Z14" s="282">
        <v>0</v>
      </c>
      <c r="AA14" s="282"/>
      <c r="AB14" s="282"/>
      <c r="AC14" s="282"/>
      <c r="AD14" s="287">
        <v>1027</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86024</v>
      </c>
      <c r="BH14" s="217"/>
      <c r="BI14" s="217"/>
      <c r="BJ14" s="217"/>
      <c r="BK14" s="217"/>
      <c r="BL14" s="217"/>
      <c r="BM14" s="217"/>
      <c r="BN14" s="279"/>
      <c r="BO14" s="282">
        <v>4.2</v>
      </c>
      <c r="BP14" s="282"/>
      <c r="BQ14" s="282"/>
      <c r="BR14" s="282"/>
      <c r="BS14" s="287" t="s">
        <v>196</v>
      </c>
      <c r="BT14" s="287"/>
      <c r="BU14" s="287"/>
      <c r="BV14" s="287"/>
      <c r="BW14" s="287"/>
      <c r="BX14" s="287"/>
      <c r="BY14" s="287"/>
      <c r="BZ14" s="287"/>
      <c r="CA14" s="287"/>
      <c r="CB14" s="325"/>
      <c r="CD14" s="261" t="s">
        <v>60</v>
      </c>
      <c r="CE14" s="1"/>
      <c r="CF14" s="1"/>
      <c r="CG14" s="1"/>
      <c r="CH14" s="1"/>
      <c r="CI14" s="1"/>
      <c r="CJ14" s="1"/>
      <c r="CK14" s="1"/>
      <c r="CL14" s="1"/>
      <c r="CM14" s="1"/>
      <c r="CN14" s="1"/>
      <c r="CO14" s="1"/>
      <c r="CP14" s="1"/>
      <c r="CQ14" s="269"/>
      <c r="CR14" s="274">
        <v>483711</v>
      </c>
      <c r="CS14" s="217"/>
      <c r="CT14" s="217"/>
      <c r="CU14" s="217"/>
      <c r="CV14" s="217"/>
      <c r="CW14" s="217"/>
      <c r="CX14" s="217"/>
      <c r="CY14" s="279"/>
      <c r="CZ14" s="282">
        <v>4.9000000000000004</v>
      </c>
      <c r="DA14" s="282"/>
      <c r="DB14" s="282"/>
      <c r="DC14" s="282"/>
      <c r="DD14" s="288">
        <v>4411</v>
      </c>
      <c r="DE14" s="217"/>
      <c r="DF14" s="217"/>
      <c r="DG14" s="217"/>
      <c r="DH14" s="217"/>
      <c r="DI14" s="217"/>
      <c r="DJ14" s="217"/>
      <c r="DK14" s="217"/>
      <c r="DL14" s="217"/>
      <c r="DM14" s="217"/>
      <c r="DN14" s="217"/>
      <c r="DO14" s="217"/>
      <c r="DP14" s="279"/>
      <c r="DQ14" s="288">
        <v>465565</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196</v>
      </c>
      <c r="S15" s="217"/>
      <c r="T15" s="217"/>
      <c r="U15" s="217"/>
      <c r="V15" s="217"/>
      <c r="W15" s="217"/>
      <c r="X15" s="217"/>
      <c r="Y15" s="279"/>
      <c r="Z15" s="282" t="s">
        <v>196</v>
      </c>
      <c r="AA15" s="282"/>
      <c r="AB15" s="282"/>
      <c r="AC15" s="282"/>
      <c r="AD15" s="287" t="s">
        <v>196</v>
      </c>
      <c r="AE15" s="287"/>
      <c r="AF15" s="287"/>
      <c r="AG15" s="287"/>
      <c r="AH15" s="287"/>
      <c r="AI15" s="287"/>
      <c r="AJ15" s="287"/>
      <c r="AK15" s="287"/>
      <c r="AL15" s="283" t="s">
        <v>196</v>
      </c>
      <c r="AM15" s="238"/>
      <c r="AN15" s="238"/>
      <c r="AO15" s="296"/>
      <c r="AP15" s="261" t="s">
        <v>348</v>
      </c>
      <c r="AQ15" s="1"/>
      <c r="AR15" s="1"/>
      <c r="AS15" s="1"/>
      <c r="AT15" s="1"/>
      <c r="AU15" s="1"/>
      <c r="AV15" s="1"/>
      <c r="AW15" s="1"/>
      <c r="AX15" s="1"/>
      <c r="AY15" s="1"/>
      <c r="AZ15" s="1"/>
      <c r="BA15" s="1"/>
      <c r="BB15" s="1"/>
      <c r="BC15" s="1"/>
      <c r="BD15" s="1"/>
      <c r="BE15" s="1"/>
      <c r="BF15" s="269"/>
      <c r="BG15" s="274">
        <v>136645</v>
      </c>
      <c r="BH15" s="217"/>
      <c r="BI15" s="217"/>
      <c r="BJ15" s="217"/>
      <c r="BK15" s="217"/>
      <c r="BL15" s="217"/>
      <c r="BM15" s="217"/>
      <c r="BN15" s="279"/>
      <c r="BO15" s="282">
        <v>6.7</v>
      </c>
      <c r="BP15" s="282"/>
      <c r="BQ15" s="282"/>
      <c r="BR15" s="282"/>
      <c r="BS15" s="287" t="s">
        <v>196</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1072045</v>
      </c>
      <c r="CS15" s="217"/>
      <c r="CT15" s="217"/>
      <c r="CU15" s="217"/>
      <c r="CV15" s="217"/>
      <c r="CW15" s="217"/>
      <c r="CX15" s="217"/>
      <c r="CY15" s="279"/>
      <c r="CZ15" s="282">
        <v>10.8</v>
      </c>
      <c r="DA15" s="282"/>
      <c r="DB15" s="282"/>
      <c r="DC15" s="282"/>
      <c r="DD15" s="288">
        <v>238708</v>
      </c>
      <c r="DE15" s="217"/>
      <c r="DF15" s="217"/>
      <c r="DG15" s="217"/>
      <c r="DH15" s="217"/>
      <c r="DI15" s="217"/>
      <c r="DJ15" s="217"/>
      <c r="DK15" s="217"/>
      <c r="DL15" s="217"/>
      <c r="DM15" s="217"/>
      <c r="DN15" s="217"/>
      <c r="DO15" s="217"/>
      <c r="DP15" s="279"/>
      <c r="DQ15" s="288">
        <v>729256</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15428</v>
      </c>
      <c r="S16" s="217"/>
      <c r="T16" s="217"/>
      <c r="U16" s="217"/>
      <c r="V16" s="217"/>
      <c r="W16" s="217"/>
      <c r="X16" s="217"/>
      <c r="Y16" s="279"/>
      <c r="Z16" s="282">
        <v>0.1</v>
      </c>
      <c r="AA16" s="282"/>
      <c r="AB16" s="282"/>
      <c r="AC16" s="282"/>
      <c r="AD16" s="287">
        <v>15428</v>
      </c>
      <c r="AE16" s="287"/>
      <c r="AF16" s="287"/>
      <c r="AG16" s="287"/>
      <c r="AH16" s="287"/>
      <c r="AI16" s="287"/>
      <c r="AJ16" s="287"/>
      <c r="AK16" s="287"/>
      <c r="AL16" s="283">
        <v>0.2</v>
      </c>
      <c r="AM16" s="238"/>
      <c r="AN16" s="238"/>
      <c r="AO16" s="296"/>
      <c r="AP16" s="261" t="s">
        <v>352</v>
      </c>
      <c r="AQ16" s="1"/>
      <c r="AR16" s="1"/>
      <c r="AS16" s="1"/>
      <c r="AT16" s="1"/>
      <c r="AU16" s="1"/>
      <c r="AV16" s="1"/>
      <c r="AW16" s="1"/>
      <c r="AX16" s="1"/>
      <c r="AY16" s="1"/>
      <c r="AZ16" s="1"/>
      <c r="BA16" s="1"/>
      <c r="BB16" s="1"/>
      <c r="BC16" s="1"/>
      <c r="BD16" s="1"/>
      <c r="BE16" s="1"/>
      <c r="BF16" s="269"/>
      <c r="BG16" s="274" t="s">
        <v>196</v>
      </c>
      <c r="BH16" s="217"/>
      <c r="BI16" s="217"/>
      <c r="BJ16" s="217"/>
      <c r="BK16" s="217"/>
      <c r="BL16" s="217"/>
      <c r="BM16" s="217"/>
      <c r="BN16" s="279"/>
      <c r="BO16" s="282" t="s">
        <v>196</v>
      </c>
      <c r="BP16" s="282"/>
      <c r="BQ16" s="282"/>
      <c r="BR16" s="282"/>
      <c r="BS16" s="287" t="s">
        <v>196</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v>275</v>
      </c>
      <c r="CS16" s="217"/>
      <c r="CT16" s="217"/>
      <c r="CU16" s="217"/>
      <c r="CV16" s="217"/>
      <c r="CW16" s="217"/>
      <c r="CX16" s="217"/>
      <c r="CY16" s="279"/>
      <c r="CZ16" s="282">
        <v>0</v>
      </c>
      <c r="DA16" s="282"/>
      <c r="DB16" s="282"/>
      <c r="DC16" s="282"/>
      <c r="DD16" s="288" t="s">
        <v>196</v>
      </c>
      <c r="DE16" s="217"/>
      <c r="DF16" s="217"/>
      <c r="DG16" s="217"/>
      <c r="DH16" s="217"/>
      <c r="DI16" s="217"/>
      <c r="DJ16" s="217"/>
      <c r="DK16" s="217"/>
      <c r="DL16" s="217"/>
      <c r="DM16" s="217"/>
      <c r="DN16" s="217"/>
      <c r="DO16" s="217"/>
      <c r="DP16" s="279"/>
      <c r="DQ16" s="288">
        <v>275</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29010</v>
      </c>
      <c r="S17" s="217"/>
      <c r="T17" s="217"/>
      <c r="U17" s="217"/>
      <c r="V17" s="217"/>
      <c r="W17" s="217"/>
      <c r="X17" s="217"/>
      <c r="Y17" s="279"/>
      <c r="Z17" s="282">
        <v>0.3</v>
      </c>
      <c r="AA17" s="282"/>
      <c r="AB17" s="282"/>
      <c r="AC17" s="282"/>
      <c r="AD17" s="287">
        <v>29010</v>
      </c>
      <c r="AE17" s="287"/>
      <c r="AF17" s="287"/>
      <c r="AG17" s="287"/>
      <c r="AH17" s="287"/>
      <c r="AI17" s="287"/>
      <c r="AJ17" s="287"/>
      <c r="AK17" s="287"/>
      <c r="AL17" s="283">
        <v>0.4</v>
      </c>
      <c r="AM17" s="238"/>
      <c r="AN17" s="238"/>
      <c r="AO17" s="296"/>
      <c r="AP17" s="261" t="s">
        <v>355</v>
      </c>
      <c r="AQ17" s="1"/>
      <c r="AR17" s="1"/>
      <c r="AS17" s="1"/>
      <c r="AT17" s="1"/>
      <c r="AU17" s="1"/>
      <c r="AV17" s="1"/>
      <c r="AW17" s="1"/>
      <c r="AX17" s="1"/>
      <c r="AY17" s="1"/>
      <c r="AZ17" s="1"/>
      <c r="BA17" s="1"/>
      <c r="BB17" s="1"/>
      <c r="BC17" s="1"/>
      <c r="BD17" s="1"/>
      <c r="BE17" s="1"/>
      <c r="BF17" s="269"/>
      <c r="BG17" s="274" t="s">
        <v>196</v>
      </c>
      <c r="BH17" s="217"/>
      <c r="BI17" s="217"/>
      <c r="BJ17" s="217"/>
      <c r="BK17" s="217"/>
      <c r="BL17" s="217"/>
      <c r="BM17" s="217"/>
      <c r="BN17" s="279"/>
      <c r="BO17" s="282" t="s">
        <v>196</v>
      </c>
      <c r="BP17" s="282"/>
      <c r="BQ17" s="282"/>
      <c r="BR17" s="282"/>
      <c r="BS17" s="287" t="s">
        <v>196</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811022</v>
      </c>
      <c r="CS17" s="217"/>
      <c r="CT17" s="217"/>
      <c r="CU17" s="217"/>
      <c r="CV17" s="217"/>
      <c r="CW17" s="217"/>
      <c r="CX17" s="217"/>
      <c r="CY17" s="279"/>
      <c r="CZ17" s="282">
        <v>8.1999999999999993</v>
      </c>
      <c r="DA17" s="282"/>
      <c r="DB17" s="282"/>
      <c r="DC17" s="282"/>
      <c r="DD17" s="288" t="s">
        <v>196</v>
      </c>
      <c r="DE17" s="217"/>
      <c r="DF17" s="217"/>
      <c r="DG17" s="217"/>
      <c r="DH17" s="217"/>
      <c r="DI17" s="217"/>
      <c r="DJ17" s="217"/>
      <c r="DK17" s="217"/>
      <c r="DL17" s="217"/>
      <c r="DM17" s="217"/>
      <c r="DN17" s="217"/>
      <c r="DO17" s="217"/>
      <c r="DP17" s="279"/>
      <c r="DQ17" s="288">
        <v>797956</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12704</v>
      </c>
      <c r="S18" s="217"/>
      <c r="T18" s="217"/>
      <c r="U18" s="217"/>
      <c r="V18" s="217"/>
      <c r="W18" s="217"/>
      <c r="X18" s="217"/>
      <c r="Y18" s="279"/>
      <c r="Z18" s="282">
        <v>0.1</v>
      </c>
      <c r="AA18" s="282"/>
      <c r="AB18" s="282"/>
      <c r="AC18" s="282"/>
      <c r="AD18" s="287">
        <v>12704</v>
      </c>
      <c r="AE18" s="287"/>
      <c r="AF18" s="287"/>
      <c r="AG18" s="287"/>
      <c r="AH18" s="287"/>
      <c r="AI18" s="287"/>
      <c r="AJ18" s="287"/>
      <c r="AK18" s="287"/>
      <c r="AL18" s="283">
        <v>0.2</v>
      </c>
      <c r="AM18" s="238"/>
      <c r="AN18" s="238"/>
      <c r="AO18" s="296"/>
      <c r="AP18" s="261" t="s">
        <v>96</v>
      </c>
      <c r="AQ18" s="1"/>
      <c r="AR18" s="1"/>
      <c r="AS18" s="1"/>
      <c r="AT18" s="1"/>
      <c r="AU18" s="1"/>
      <c r="AV18" s="1"/>
      <c r="AW18" s="1"/>
      <c r="AX18" s="1"/>
      <c r="AY18" s="1"/>
      <c r="AZ18" s="1"/>
      <c r="BA18" s="1"/>
      <c r="BB18" s="1"/>
      <c r="BC18" s="1"/>
      <c r="BD18" s="1"/>
      <c r="BE18" s="1"/>
      <c r="BF18" s="269"/>
      <c r="BG18" s="274" t="s">
        <v>196</v>
      </c>
      <c r="BH18" s="217"/>
      <c r="BI18" s="217"/>
      <c r="BJ18" s="217"/>
      <c r="BK18" s="217"/>
      <c r="BL18" s="217"/>
      <c r="BM18" s="217"/>
      <c r="BN18" s="279"/>
      <c r="BO18" s="282" t="s">
        <v>196</v>
      </c>
      <c r="BP18" s="282"/>
      <c r="BQ18" s="282"/>
      <c r="BR18" s="282"/>
      <c r="BS18" s="287" t="s">
        <v>196</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196</v>
      </c>
      <c r="CS18" s="217"/>
      <c r="CT18" s="217"/>
      <c r="CU18" s="217"/>
      <c r="CV18" s="217"/>
      <c r="CW18" s="217"/>
      <c r="CX18" s="217"/>
      <c r="CY18" s="279"/>
      <c r="CZ18" s="282" t="s">
        <v>196</v>
      </c>
      <c r="DA18" s="282"/>
      <c r="DB18" s="282"/>
      <c r="DC18" s="282"/>
      <c r="DD18" s="288" t="s">
        <v>196</v>
      </c>
      <c r="DE18" s="217"/>
      <c r="DF18" s="217"/>
      <c r="DG18" s="217"/>
      <c r="DH18" s="217"/>
      <c r="DI18" s="217"/>
      <c r="DJ18" s="217"/>
      <c r="DK18" s="217"/>
      <c r="DL18" s="217"/>
      <c r="DM18" s="217"/>
      <c r="DN18" s="217"/>
      <c r="DO18" s="217"/>
      <c r="DP18" s="279"/>
      <c r="DQ18" s="288" t="s">
        <v>196</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12571</v>
      </c>
      <c r="S19" s="217"/>
      <c r="T19" s="217"/>
      <c r="U19" s="217"/>
      <c r="V19" s="217"/>
      <c r="W19" s="217"/>
      <c r="X19" s="217"/>
      <c r="Y19" s="279"/>
      <c r="Z19" s="282">
        <v>0.1</v>
      </c>
      <c r="AA19" s="282"/>
      <c r="AB19" s="282"/>
      <c r="AC19" s="282"/>
      <c r="AD19" s="287">
        <v>12571</v>
      </c>
      <c r="AE19" s="287"/>
      <c r="AF19" s="287"/>
      <c r="AG19" s="287"/>
      <c r="AH19" s="287"/>
      <c r="AI19" s="287"/>
      <c r="AJ19" s="287"/>
      <c r="AK19" s="287"/>
      <c r="AL19" s="283">
        <v>0.2</v>
      </c>
      <c r="AM19" s="238"/>
      <c r="AN19" s="238"/>
      <c r="AO19" s="296"/>
      <c r="AP19" s="261" t="s">
        <v>252</v>
      </c>
      <c r="AQ19" s="1"/>
      <c r="AR19" s="1"/>
      <c r="AS19" s="1"/>
      <c r="AT19" s="1"/>
      <c r="AU19" s="1"/>
      <c r="AV19" s="1"/>
      <c r="AW19" s="1"/>
      <c r="AX19" s="1"/>
      <c r="AY19" s="1"/>
      <c r="AZ19" s="1"/>
      <c r="BA19" s="1"/>
      <c r="BB19" s="1"/>
      <c r="BC19" s="1"/>
      <c r="BD19" s="1"/>
      <c r="BE19" s="1"/>
      <c r="BF19" s="269"/>
      <c r="BG19" s="274">
        <v>31300</v>
      </c>
      <c r="BH19" s="217"/>
      <c r="BI19" s="217"/>
      <c r="BJ19" s="217"/>
      <c r="BK19" s="217"/>
      <c r="BL19" s="217"/>
      <c r="BM19" s="217"/>
      <c r="BN19" s="279"/>
      <c r="BO19" s="282">
        <v>1.5</v>
      </c>
      <c r="BP19" s="282"/>
      <c r="BQ19" s="282"/>
      <c r="BR19" s="282"/>
      <c r="BS19" s="287" t="s">
        <v>196</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196</v>
      </c>
      <c r="CS19" s="217"/>
      <c r="CT19" s="217"/>
      <c r="CU19" s="217"/>
      <c r="CV19" s="217"/>
      <c r="CW19" s="217"/>
      <c r="CX19" s="217"/>
      <c r="CY19" s="279"/>
      <c r="CZ19" s="282" t="s">
        <v>196</v>
      </c>
      <c r="DA19" s="282"/>
      <c r="DB19" s="282"/>
      <c r="DC19" s="282"/>
      <c r="DD19" s="288" t="s">
        <v>196</v>
      </c>
      <c r="DE19" s="217"/>
      <c r="DF19" s="217"/>
      <c r="DG19" s="217"/>
      <c r="DH19" s="217"/>
      <c r="DI19" s="217"/>
      <c r="DJ19" s="217"/>
      <c r="DK19" s="217"/>
      <c r="DL19" s="217"/>
      <c r="DM19" s="217"/>
      <c r="DN19" s="217"/>
      <c r="DO19" s="217"/>
      <c r="DP19" s="279"/>
      <c r="DQ19" s="288" t="s">
        <v>196</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133</v>
      </c>
      <c r="S20" s="217"/>
      <c r="T20" s="217"/>
      <c r="U20" s="217"/>
      <c r="V20" s="217"/>
      <c r="W20" s="217"/>
      <c r="X20" s="217"/>
      <c r="Y20" s="279"/>
      <c r="Z20" s="282">
        <v>0</v>
      </c>
      <c r="AA20" s="282"/>
      <c r="AB20" s="282"/>
      <c r="AC20" s="282"/>
      <c r="AD20" s="287">
        <v>133</v>
      </c>
      <c r="AE20" s="287"/>
      <c r="AF20" s="287"/>
      <c r="AG20" s="287"/>
      <c r="AH20" s="287"/>
      <c r="AI20" s="287"/>
      <c r="AJ20" s="287"/>
      <c r="AK20" s="287"/>
      <c r="AL20" s="283">
        <v>0</v>
      </c>
      <c r="AM20" s="238"/>
      <c r="AN20" s="238"/>
      <c r="AO20" s="296"/>
      <c r="AP20" s="261" t="s">
        <v>364</v>
      </c>
      <c r="AQ20" s="1"/>
      <c r="AR20" s="1"/>
      <c r="AS20" s="1"/>
      <c r="AT20" s="1"/>
      <c r="AU20" s="1"/>
      <c r="AV20" s="1"/>
      <c r="AW20" s="1"/>
      <c r="AX20" s="1"/>
      <c r="AY20" s="1"/>
      <c r="AZ20" s="1"/>
      <c r="BA20" s="1"/>
      <c r="BB20" s="1"/>
      <c r="BC20" s="1"/>
      <c r="BD20" s="1"/>
      <c r="BE20" s="1"/>
      <c r="BF20" s="269"/>
      <c r="BG20" s="274">
        <v>31300</v>
      </c>
      <c r="BH20" s="217"/>
      <c r="BI20" s="217"/>
      <c r="BJ20" s="217"/>
      <c r="BK20" s="217"/>
      <c r="BL20" s="217"/>
      <c r="BM20" s="217"/>
      <c r="BN20" s="279"/>
      <c r="BO20" s="282">
        <v>1.5</v>
      </c>
      <c r="BP20" s="282"/>
      <c r="BQ20" s="282"/>
      <c r="BR20" s="282"/>
      <c r="BS20" s="287" t="s">
        <v>196</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9940965</v>
      </c>
      <c r="CS20" s="217"/>
      <c r="CT20" s="217"/>
      <c r="CU20" s="217"/>
      <c r="CV20" s="217"/>
      <c r="CW20" s="217"/>
      <c r="CX20" s="217"/>
      <c r="CY20" s="279"/>
      <c r="CZ20" s="282">
        <v>100</v>
      </c>
      <c r="DA20" s="282"/>
      <c r="DB20" s="282"/>
      <c r="DC20" s="282"/>
      <c r="DD20" s="288">
        <v>1329558</v>
      </c>
      <c r="DE20" s="217"/>
      <c r="DF20" s="217"/>
      <c r="DG20" s="217"/>
      <c r="DH20" s="217"/>
      <c r="DI20" s="217"/>
      <c r="DJ20" s="217"/>
      <c r="DK20" s="217"/>
      <c r="DL20" s="217"/>
      <c r="DM20" s="217"/>
      <c r="DN20" s="217"/>
      <c r="DO20" s="217"/>
      <c r="DP20" s="279"/>
      <c r="DQ20" s="288">
        <v>7187460</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3972673</v>
      </c>
      <c r="S21" s="217"/>
      <c r="T21" s="217"/>
      <c r="U21" s="217"/>
      <c r="V21" s="217"/>
      <c r="W21" s="217"/>
      <c r="X21" s="217"/>
      <c r="Y21" s="279"/>
      <c r="Z21" s="282">
        <v>37.700000000000003</v>
      </c>
      <c r="AA21" s="282"/>
      <c r="AB21" s="282"/>
      <c r="AC21" s="282"/>
      <c r="AD21" s="287">
        <v>3758680</v>
      </c>
      <c r="AE21" s="287"/>
      <c r="AF21" s="287"/>
      <c r="AG21" s="287"/>
      <c r="AH21" s="287"/>
      <c r="AI21" s="287"/>
      <c r="AJ21" s="287"/>
      <c r="AK21" s="287"/>
      <c r="AL21" s="283">
        <v>57.7</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v>31300</v>
      </c>
      <c r="BH21" s="217"/>
      <c r="BI21" s="217"/>
      <c r="BJ21" s="217"/>
      <c r="BK21" s="217"/>
      <c r="BL21" s="217"/>
      <c r="BM21" s="217"/>
      <c r="BN21" s="279"/>
      <c r="BO21" s="282">
        <v>1.5</v>
      </c>
      <c r="BP21" s="282"/>
      <c r="BQ21" s="282"/>
      <c r="BR21" s="282"/>
      <c r="BS21" s="287" t="s">
        <v>196</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3758680</v>
      </c>
      <c r="S22" s="217"/>
      <c r="T22" s="217"/>
      <c r="U22" s="217"/>
      <c r="V22" s="217"/>
      <c r="W22" s="217"/>
      <c r="X22" s="217"/>
      <c r="Y22" s="279"/>
      <c r="Z22" s="282">
        <v>35.700000000000003</v>
      </c>
      <c r="AA22" s="282"/>
      <c r="AB22" s="282"/>
      <c r="AC22" s="282"/>
      <c r="AD22" s="287">
        <v>3758680</v>
      </c>
      <c r="AE22" s="287"/>
      <c r="AF22" s="287"/>
      <c r="AG22" s="287"/>
      <c r="AH22" s="287"/>
      <c r="AI22" s="287"/>
      <c r="AJ22" s="287"/>
      <c r="AK22" s="287"/>
      <c r="AL22" s="283">
        <v>57.7</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196</v>
      </c>
      <c r="BH22" s="217"/>
      <c r="BI22" s="217"/>
      <c r="BJ22" s="217"/>
      <c r="BK22" s="217"/>
      <c r="BL22" s="217"/>
      <c r="BM22" s="217"/>
      <c r="BN22" s="279"/>
      <c r="BO22" s="282" t="s">
        <v>196</v>
      </c>
      <c r="BP22" s="282"/>
      <c r="BQ22" s="282"/>
      <c r="BR22" s="282"/>
      <c r="BS22" s="287" t="s">
        <v>196</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213954</v>
      </c>
      <c r="S23" s="217"/>
      <c r="T23" s="217"/>
      <c r="U23" s="217"/>
      <c r="V23" s="217"/>
      <c r="W23" s="217"/>
      <c r="X23" s="217"/>
      <c r="Y23" s="279"/>
      <c r="Z23" s="282">
        <v>2</v>
      </c>
      <c r="AA23" s="282"/>
      <c r="AB23" s="282"/>
      <c r="AC23" s="282"/>
      <c r="AD23" s="287" t="s">
        <v>196</v>
      </c>
      <c r="AE23" s="287"/>
      <c r="AF23" s="287"/>
      <c r="AG23" s="287"/>
      <c r="AH23" s="287"/>
      <c r="AI23" s="287"/>
      <c r="AJ23" s="287"/>
      <c r="AK23" s="287"/>
      <c r="AL23" s="283" t="s">
        <v>196</v>
      </c>
      <c r="AM23" s="238"/>
      <c r="AN23" s="238"/>
      <c r="AO23" s="296"/>
      <c r="AP23" s="261" t="s">
        <v>114</v>
      </c>
      <c r="AQ23" s="300"/>
      <c r="AR23" s="300"/>
      <c r="AS23" s="300"/>
      <c r="AT23" s="300"/>
      <c r="AU23" s="300"/>
      <c r="AV23" s="300"/>
      <c r="AW23" s="300"/>
      <c r="AX23" s="300"/>
      <c r="AY23" s="300"/>
      <c r="AZ23" s="300"/>
      <c r="BA23" s="300"/>
      <c r="BB23" s="300"/>
      <c r="BC23" s="300"/>
      <c r="BD23" s="300"/>
      <c r="BE23" s="300"/>
      <c r="BF23" s="314"/>
      <c r="BG23" s="274" t="s">
        <v>196</v>
      </c>
      <c r="BH23" s="217"/>
      <c r="BI23" s="217"/>
      <c r="BJ23" s="217"/>
      <c r="BK23" s="217"/>
      <c r="BL23" s="217"/>
      <c r="BM23" s="217"/>
      <c r="BN23" s="279"/>
      <c r="BO23" s="282" t="s">
        <v>196</v>
      </c>
      <c r="BP23" s="282"/>
      <c r="BQ23" s="282"/>
      <c r="BR23" s="282"/>
      <c r="BS23" s="287" t="s">
        <v>196</v>
      </c>
      <c r="BT23" s="287"/>
      <c r="BU23" s="287"/>
      <c r="BV23" s="287"/>
      <c r="BW23" s="287"/>
      <c r="BX23" s="287"/>
      <c r="BY23" s="287"/>
      <c r="BZ23" s="287"/>
      <c r="CA23" s="287"/>
      <c r="CB23" s="325"/>
      <c r="CD23" s="182" t="s">
        <v>310</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373</v>
      </c>
      <c r="DA23" s="139"/>
      <c r="DB23" s="139"/>
      <c r="DC23" s="144"/>
      <c r="DD23" s="182" t="s">
        <v>298</v>
      </c>
      <c r="DE23" s="139"/>
      <c r="DF23" s="139"/>
      <c r="DG23" s="139"/>
      <c r="DH23" s="139"/>
      <c r="DI23" s="139"/>
      <c r="DJ23" s="139"/>
      <c r="DK23" s="144"/>
      <c r="DL23" s="345" t="s">
        <v>376</v>
      </c>
      <c r="DM23" s="348"/>
      <c r="DN23" s="348"/>
      <c r="DO23" s="348"/>
      <c r="DP23" s="348"/>
      <c r="DQ23" s="348"/>
      <c r="DR23" s="348"/>
      <c r="DS23" s="348"/>
      <c r="DT23" s="348"/>
      <c r="DU23" s="348"/>
      <c r="DV23" s="352"/>
      <c r="DW23" s="182" t="s">
        <v>377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v>39</v>
      </c>
      <c r="S24" s="217"/>
      <c r="T24" s="217"/>
      <c r="U24" s="217"/>
      <c r="V24" s="217"/>
      <c r="W24" s="217"/>
      <c r="X24" s="217"/>
      <c r="Y24" s="279"/>
      <c r="Z24" s="282">
        <v>0</v>
      </c>
      <c r="AA24" s="282"/>
      <c r="AB24" s="282"/>
      <c r="AC24" s="282"/>
      <c r="AD24" s="287" t="s">
        <v>196</v>
      </c>
      <c r="AE24" s="287"/>
      <c r="AF24" s="287"/>
      <c r="AG24" s="287"/>
      <c r="AH24" s="287"/>
      <c r="AI24" s="287"/>
      <c r="AJ24" s="287"/>
      <c r="AK24" s="287"/>
      <c r="AL24" s="283" t="s">
        <v>196</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196</v>
      </c>
      <c r="BH24" s="217"/>
      <c r="BI24" s="217"/>
      <c r="BJ24" s="217"/>
      <c r="BK24" s="217"/>
      <c r="BL24" s="217"/>
      <c r="BM24" s="217"/>
      <c r="BN24" s="279"/>
      <c r="BO24" s="282" t="s">
        <v>196</v>
      </c>
      <c r="BP24" s="282"/>
      <c r="BQ24" s="282"/>
      <c r="BR24" s="282"/>
      <c r="BS24" s="287" t="s">
        <v>196</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3903814</v>
      </c>
      <c r="CS24" s="276"/>
      <c r="CT24" s="276"/>
      <c r="CU24" s="276"/>
      <c r="CV24" s="276"/>
      <c r="CW24" s="276"/>
      <c r="CX24" s="276"/>
      <c r="CY24" s="278"/>
      <c r="CZ24" s="291">
        <v>39.299999999999997</v>
      </c>
      <c r="DA24" s="293"/>
      <c r="DB24" s="293"/>
      <c r="DC24" s="337"/>
      <c r="DD24" s="341">
        <v>2800921</v>
      </c>
      <c r="DE24" s="276"/>
      <c r="DF24" s="276"/>
      <c r="DG24" s="276"/>
      <c r="DH24" s="276"/>
      <c r="DI24" s="276"/>
      <c r="DJ24" s="276"/>
      <c r="DK24" s="278"/>
      <c r="DL24" s="341">
        <v>2563935</v>
      </c>
      <c r="DM24" s="276"/>
      <c r="DN24" s="276"/>
      <c r="DO24" s="276"/>
      <c r="DP24" s="276"/>
      <c r="DQ24" s="276"/>
      <c r="DR24" s="276"/>
      <c r="DS24" s="276"/>
      <c r="DT24" s="276"/>
      <c r="DU24" s="276"/>
      <c r="DV24" s="278"/>
      <c r="DW24" s="291">
        <v>39.1</v>
      </c>
      <c r="DX24" s="293"/>
      <c r="DY24" s="293"/>
      <c r="DZ24" s="293"/>
      <c r="EA24" s="293"/>
      <c r="EB24" s="293"/>
      <c r="EC24" s="295"/>
    </row>
    <row r="25" spans="2:133" ht="11.25" customHeight="1">
      <c r="B25" s="261" t="s">
        <v>78</v>
      </c>
      <c r="C25" s="1"/>
      <c r="D25" s="1"/>
      <c r="E25" s="1"/>
      <c r="F25" s="1"/>
      <c r="G25" s="1"/>
      <c r="H25" s="1"/>
      <c r="I25" s="1"/>
      <c r="J25" s="1"/>
      <c r="K25" s="1"/>
      <c r="L25" s="1"/>
      <c r="M25" s="1"/>
      <c r="N25" s="1"/>
      <c r="O25" s="1"/>
      <c r="P25" s="1"/>
      <c r="Q25" s="269"/>
      <c r="R25" s="274">
        <v>6719216</v>
      </c>
      <c r="S25" s="217"/>
      <c r="T25" s="217"/>
      <c r="U25" s="217"/>
      <c r="V25" s="217"/>
      <c r="W25" s="217"/>
      <c r="X25" s="217"/>
      <c r="Y25" s="279"/>
      <c r="Z25" s="282">
        <v>63.8</v>
      </c>
      <c r="AA25" s="282"/>
      <c r="AB25" s="282"/>
      <c r="AC25" s="282"/>
      <c r="AD25" s="287">
        <v>6505223</v>
      </c>
      <c r="AE25" s="287"/>
      <c r="AF25" s="287"/>
      <c r="AG25" s="287"/>
      <c r="AH25" s="287"/>
      <c r="AI25" s="287"/>
      <c r="AJ25" s="287"/>
      <c r="AK25" s="287"/>
      <c r="AL25" s="283">
        <v>99.8</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196</v>
      </c>
      <c r="BH25" s="217"/>
      <c r="BI25" s="217"/>
      <c r="BJ25" s="217"/>
      <c r="BK25" s="217"/>
      <c r="BL25" s="217"/>
      <c r="BM25" s="217"/>
      <c r="BN25" s="279"/>
      <c r="BO25" s="282" t="s">
        <v>196</v>
      </c>
      <c r="BP25" s="282"/>
      <c r="BQ25" s="282"/>
      <c r="BR25" s="282"/>
      <c r="BS25" s="287" t="s">
        <v>196</v>
      </c>
      <c r="BT25" s="287"/>
      <c r="BU25" s="287"/>
      <c r="BV25" s="287"/>
      <c r="BW25" s="287"/>
      <c r="BX25" s="287"/>
      <c r="BY25" s="287"/>
      <c r="BZ25" s="287"/>
      <c r="CA25" s="287"/>
      <c r="CB25" s="325"/>
      <c r="CD25" s="261" t="s">
        <v>194</v>
      </c>
      <c r="CE25" s="1"/>
      <c r="CF25" s="1"/>
      <c r="CG25" s="1"/>
      <c r="CH25" s="1"/>
      <c r="CI25" s="1"/>
      <c r="CJ25" s="1"/>
      <c r="CK25" s="1"/>
      <c r="CL25" s="1"/>
      <c r="CM25" s="1"/>
      <c r="CN25" s="1"/>
      <c r="CO25" s="1"/>
      <c r="CP25" s="1"/>
      <c r="CQ25" s="269"/>
      <c r="CR25" s="274">
        <v>1633404</v>
      </c>
      <c r="CS25" s="313"/>
      <c r="CT25" s="313"/>
      <c r="CU25" s="313"/>
      <c r="CV25" s="313"/>
      <c r="CW25" s="313"/>
      <c r="CX25" s="313"/>
      <c r="CY25" s="332"/>
      <c r="CZ25" s="283">
        <v>16.399999999999999</v>
      </c>
      <c r="DA25" s="335"/>
      <c r="DB25" s="335"/>
      <c r="DC25" s="338"/>
      <c r="DD25" s="288">
        <v>1541191</v>
      </c>
      <c r="DE25" s="313"/>
      <c r="DF25" s="313"/>
      <c r="DG25" s="313"/>
      <c r="DH25" s="313"/>
      <c r="DI25" s="313"/>
      <c r="DJ25" s="313"/>
      <c r="DK25" s="332"/>
      <c r="DL25" s="288">
        <v>1491946</v>
      </c>
      <c r="DM25" s="313"/>
      <c r="DN25" s="313"/>
      <c r="DO25" s="313"/>
      <c r="DP25" s="313"/>
      <c r="DQ25" s="313"/>
      <c r="DR25" s="313"/>
      <c r="DS25" s="313"/>
      <c r="DT25" s="313"/>
      <c r="DU25" s="313"/>
      <c r="DV25" s="332"/>
      <c r="DW25" s="283">
        <v>22.8</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1720</v>
      </c>
      <c r="S26" s="217"/>
      <c r="T26" s="217"/>
      <c r="U26" s="217"/>
      <c r="V26" s="217"/>
      <c r="W26" s="217"/>
      <c r="X26" s="217"/>
      <c r="Y26" s="279"/>
      <c r="Z26" s="282">
        <v>0</v>
      </c>
      <c r="AA26" s="282"/>
      <c r="AB26" s="282"/>
      <c r="AC26" s="282"/>
      <c r="AD26" s="287">
        <v>1720</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196</v>
      </c>
      <c r="BH26" s="217"/>
      <c r="BI26" s="217"/>
      <c r="BJ26" s="217"/>
      <c r="BK26" s="217"/>
      <c r="BL26" s="217"/>
      <c r="BM26" s="217"/>
      <c r="BN26" s="279"/>
      <c r="BO26" s="282" t="s">
        <v>196</v>
      </c>
      <c r="BP26" s="282"/>
      <c r="BQ26" s="282"/>
      <c r="BR26" s="282"/>
      <c r="BS26" s="287" t="s">
        <v>196</v>
      </c>
      <c r="BT26" s="287"/>
      <c r="BU26" s="287"/>
      <c r="BV26" s="287"/>
      <c r="BW26" s="287"/>
      <c r="BX26" s="287"/>
      <c r="BY26" s="287"/>
      <c r="BZ26" s="287"/>
      <c r="CA26" s="287"/>
      <c r="CB26" s="325"/>
      <c r="CD26" s="261" t="s">
        <v>120</v>
      </c>
      <c r="CE26" s="1"/>
      <c r="CF26" s="1"/>
      <c r="CG26" s="1"/>
      <c r="CH26" s="1"/>
      <c r="CI26" s="1"/>
      <c r="CJ26" s="1"/>
      <c r="CK26" s="1"/>
      <c r="CL26" s="1"/>
      <c r="CM26" s="1"/>
      <c r="CN26" s="1"/>
      <c r="CO26" s="1"/>
      <c r="CP26" s="1"/>
      <c r="CQ26" s="269"/>
      <c r="CR26" s="274">
        <v>889073</v>
      </c>
      <c r="CS26" s="217"/>
      <c r="CT26" s="217"/>
      <c r="CU26" s="217"/>
      <c r="CV26" s="217"/>
      <c r="CW26" s="217"/>
      <c r="CX26" s="217"/>
      <c r="CY26" s="279"/>
      <c r="CZ26" s="283">
        <v>8.9</v>
      </c>
      <c r="DA26" s="335"/>
      <c r="DB26" s="335"/>
      <c r="DC26" s="338"/>
      <c r="DD26" s="288">
        <v>837062</v>
      </c>
      <c r="DE26" s="217"/>
      <c r="DF26" s="217"/>
      <c r="DG26" s="217"/>
      <c r="DH26" s="217"/>
      <c r="DI26" s="217"/>
      <c r="DJ26" s="217"/>
      <c r="DK26" s="279"/>
      <c r="DL26" s="288" t="s">
        <v>196</v>
      </c>
      <c r="DM26" s="217"/>
      <c r="DN26" s="217"/>
      <c r="DO26" s="217"/>
      <c r="DP26" s="217"/>
      <c r="DQ26" s="217"/>
      <c r="DR26" s="217"/>
      <c r="DS26" s="217"/>
      <c r="DT26" s="217"/>
      <c r="DU26" s="217"/>
      <c r="DV26" s="279"/>
      <c r="DW26" s="283" t="s">
        <v>196</v>
      </c>
      <c r="DX26" s="335"/>
      <c r="DY26" s="335"/>
      <c r="DZ26" s="335"/>
      <c r="EA26" s="335"/>
      <c r="EB26" s="335"/>
      <c r="EC26" s="360"/>
    </row>
    <row r="27" spans="2:133" ht="11.25" customHeight="1">
      <c r="B27" s="261" t="s">
        <v>152</v>
      </c>
      <c r="C27" s="1"/>
      <c r="D27" s="1"/>
      <c r="E27" s="1"/>
      <c r="F27" s="1"/>
      <c r="G27" s="1"/>
      <c r="H27" s="1"/>
      <c r="I27" s="1"/>
      <c r="J27" s="1"/>
      <c r="K27" s="1"/>
      <c r="L27" s="1"/>
      <c r="M27" s="1"/>
      <c r="N27" s="1"/>
      <c r="O27" s="1"/>
      <c r="P27" s="1"/>
      <c r="Q27" s="269"/>
      <c r="R27" s="274">
        <v>5472</v>
      </c>
      <c r="S27" s="217"/>
      <c r="T27" s="217"/>
      <c r="U27" s="217"/>
      <c r="V27" s="217"/>
      <c r="W27" s="217"/>
      <c r="X27" s="217"/>
      <c r="Y27" s="279"/>
      <c r="Z27" s="282">
        <v>0.1</v>
      </c>
      <c r="AA27" s="282"/>
      <c r="AB27" s="282"/>
      <c r="AC27" s="282"/>
      <c r="AD27" s="287">
        <v>12</v>
      </c>
      <c r="AE27" s="287"/>
      <c r="AF27" s="287"/>
      <c r="AG27" s="287"/>
      <c r="AH27" s="287"/>
      <c r="AI27" s="287"/>
      <c r="AJ27" s="287"/>
      <c r="AK27" s="287"/>
      <c r="AL27" s="283">
        <v>0</v>
      </c>
      <c r="AM27" s="238"/>
      <c r="AN27" s="238"/>
      <c r="AO27" s="296"/>
      <c r="AP27" s="261" t="s">
        <v>387</v>
      </c>
      <c r="AQ27" s="1"/>
      <c r="AR27" s="1"/>
      <c r="AS27" s="1"/>
      <c r="AT27" s="1"/>
      <c r="AU27" s="1"/>
      <c r="AV27" s="1"/>
      <c r="AW27" s="1"/>
      <c r="AX27" s="1"/>
      <c r="AY27" s="1"/>
      <c r="AZ27" s="1"/>
      <c r="BA27" s="1"/>
      <c r="BB27" s="1"/>
      <c r="BC27" s="1"/>
      <c r="BD27" s="1"/>
      <c r="BE27" s="1"/>
      <c r="BF27" s="269"/>
      <c r="BG27" s="274">
        <v>2049578</v>
      </c>
      <c r="BH27" s="217"/>
      <c r="BI27" s="217"/>
      <c r="BJ27" s="217"/>
      <c r="BK27" s="217"/>
      <c r="BL27" s="217"/>
      <c r="BM27" s="217"/>
      <c r="BN27" s="279"/>
      <c r="BO27" s="282">
        <v>100</v>
      </c>
      <c r="BP27" s="282"/>
      <c r="BQ27" s="282"/>
      <c r="BR27" s="282"/>
      <c r="BS27" s="287" t="s">
        <v>196</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1459388</v>
      </c>
      <c r="CS27" s="313"/>
      <c r="CT27" s="313"/>
      <c r="CU27" s="313"/>
      <c r="CV27" s="313"/>
      <c r="CW27" s="313"/>
      <c r="CX27" s="313"/>
      <c r="CY27" s="332"/>
      <c r="CZ27" s="283">
        <v>14.7</v>
      </c>
      <c r="DA27" s="335"/>
      <c r="DB27" s="335"/>
      <c r="DC27" s="338"/>
      <c r="DD27" s="288">
        <v>461774</v>
      </c>
      <c r="DE27" s="313"/>
      <c r="DF27" s="313"/>
      <c r="DG27" s="313"/>
      <c r="DH27" s="313"/>
      <c r="DI27" s="313"/>
      <c r="DJ27" s="313"/>
      <c r="DK27" s="332"/>
      <c r="DL27" s="288">
        <v>274033</v>
      </c>
      <c r="DM27" s="313"/>
      <c r="DN27" s="313"/>
      <c r="DO27" s="313"/>
      <c r="DP27" s="313"/>
      <c r="DQ27" s="313"/>
      <c r="DR27" s="313"/>
      <c r="DS27" s="313"/>
      <c r="DT27" s="313"/>
      <c r="DU27" s="313"/>
      <c r="DV27" s="332"/>
      <c r="DW27" s="283">
        <v>4.2</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85604</v>
      </c>
      <c r="S28" s="217"/>
      <c r="T28" s="217"/>
      <c r="U28" s="217"/>
      <c r="V28" s="217"/>
      <c r="W28" s="217"/>
      <c r="X28" s="217"/>
      <c r="Y28" s="279"/>
      <c r="Z28" s="282">
        <v>0.8</v>
      </c>
      <c r="AA28" s="282"/>
      <c r="AB28" s="282"/>
      <c r="AC28" s="282"/>
      <c r="AD28" s="287">
        <v>6663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811022</v>
      </c>
      <c r="CS28" s="217"/>
      <c r="CT28" s="217"/>
      <c r="CU28" s="217"/>
      <c r="CV28" s="217"/>
      <c r="CW28" s="217"/>
      <c r="CX28" s="217"/>
      <c r="CY28" s="279"/>
      <c r="CZ28" s="283">
        <v>8.1999999999999993</v>
      </c>
      <c r="DA28" s="335"/>
      <c r="DB28" s="335"/>
      <c r="DC28" s="338"/>
      <c r="DD28" s="288">
        <v>797956</v>
      </c>
      <c r="DE28" s="217"/>
      <c r="DF28" s="217"/>
      <c r="DG28" s="217"/>
      <c r="DH28" s="217"/>
      <c r="DI28" s="217"/>
      <c r="DJ28" s="217"/>
      <c r="DK28" s="279"/>
      <c r="DL28" s="288">
        <v>797956</v>
      </c>
      <c r="DM28" s="217"/>
      <c r="DN28" s="217"/>
      <c r="DO28" s="217"/>
      <c r="DP28" s="217"/>
      <c r="DQ28" s="217"/>
      <c r="DR28" s="217"/>
      <c r="DS28" s="217"/>
      <c r="DT28" s="217"/>
      <c r="DU28" s="217"/>
      <c r="DV28" s="279"/>
      <c r="DW28" s="283">
        <v>12.2</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45957</v>
      </c>
      <c r="S29" s="217"/>
      <c r="T29" s="217"/>
      <c r="U29" s="217"/>
      <c r="V29" s="217"/>
      <c r="W29" s="217"/>
      <c r="X29" s="217"/>
      <c r="Y29" s="279"/>
      <c r="Z29" s="282">
        <v>0.4</v>
      </c>
      <c r="AA29" s="282"/>
      <c r="AB29" s="282"/>
      <c r="AC29" s="282"/>
      <c r="AD29" s="287">
        <v>28</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170</v>
      </c>
      <c r="CE29" s="41"/>
      <c r="CF29" s="261" t="s">
        <v>22</v>
      </c>
      <c r="CG29" s="1"/>
      <c r="CH29" s="1"/>
      <c r="CI29" s="1"/>
      <c r="CJ29" s="1"/>
      <c r="CK29" s="1"/>
      <c r="CL29" s="1"/>
      <c r="CM29" s="1"/>
      <c r="CN29" s="1"/>
      <c r="CO29" s="1"/>
      <c r="CP29" s="1"/>
      <c r="CQ29" s="269"/>
      <c r="CR29" s="274">
        <v>811022</v>
      </c>
      <c r="CS29" s="313"/>
      <c r="CT29" s="313"/>
      <c r="CU29" s="313"/>
      <c r="CV29" s="313"/>
      <c r="CW29" s="313"/>
      <c r="CX29" s="313"/>
      <c r="CY29" s="332"/>
      <c r="CZ29" s="283">
        <v>8.1999999999999993</v>
      </c>
      <c r="DA29" s="335"/>
      <c r="DB29" s="335"/>
      <c r="DC29" s="338"/>
      <c r="DD29" s="288">
        <v>797956</v>
      </c>
      <c r="DE29" s="313"/>
      <c r="DF29" s="313"/>
      <c r="DG29" s="313"/>
      <c r="DH29" s="313"/>
      <c r="DI29" s="313"/>
      <c r="DJ29" s="313"/>
      <c r="DK29" s="332"/>
      <c r="DL29" s="288">
        <v>797956</v>
      </c>
      <c r="DM29" s="313"/>
      <c r="DN29" s="313"/>
      <c r="DO29" s="313"/>
      <c r="DP29" s="313"/>
      <c r="DQ29" s="313"/>
      <c r="DR29" s="313"/>
      <c r="DS29" s="313"/>
      <c r="DT29" s="313"/>
      <c r="DU29" s="313"/>
      <c r="DV29" s="332"/>
      <c r="DW29" s="283">
        <v>12.2</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1086583</v>
      </c>
      <c r="S30" s="217"/>
      <c r="T30" s="217"/>
      <c r="U30" s="217"/>
      <c r="V30" s="217"/>
      <c r="W30" s="217"/>
      <c r="X30" s="217"/>
      <c r="Y30" s="279"/>
      <c r="Z30" s="282">
        <v>10.3</v>
      </c>
      <c r="AA30" s="282"/>
      <c r="AB30" s="282"/>
      <c r="AC30" s="282"/>
      <c r="AD30" s="287" t="s">
        <v>196</v>
      </c>
      <c r="AE30" s="287"/>
      <c r="AF30" s="287"/>
      <c r="AG30" s="287"/>
      <c r="AH30" s="287"/>
      <c r="AI30" s="287"/>
      <c r="AJ30" s="287"/>
      <c r="AK30" s="287"/>
      <c r="AL30" s="283" t="s">
        <v>196</v>
      </c>
      <c r="AM30" s="238"/>
      <c r="AN30" s="238"/>
      <c r="AO30" s="296"/>
      <c r="AP30" s="182" t="s">
        <v>310</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750335</v>
      </c>
      <c r="CS30" s="217"/>
      <c r="CT30" s="217"/>
      <c r="CU30" s="217"/>
      <c r="CV30" s="217"/>
      <c r="CW30" s="217"/>
      <c r="CX30" s="217"/>
      <c r="CY30" s="279"/>
      <c r="CZ30" s="283">
        <v>7.5</v>
      </c>
      <c r="DA30" s="335"/>
      <c r="DB30" s="335"/>
      <c r="DC30" s="338"/>
      <c r="DD30" s="288">
        <v>737269</v>
      </c>
      <c r="DE30" s="217"/>
      <c r="DF30" s="217"/>
      <c r="DG30" s="217"/>
      <c r="DH30" s="217"/>
      <c r="DI30" s="217"/>
      <c r="DJ30" s="217"/>
      <c r="DK30" s="279"/>
      <c r="DL30" s="288">
        <v>737269</v>
      </c>
      <c r="DM30" s="217"/>
      <c r="DN30" s="217"/>
      <c r="DO30" s="217"/>
      <c r="DP30" s="217"/>
      <c r="DQ30" s="217"/>
      <c r="DR30" s="217"/>
      <c r="DS30" s="217"/>
      <c r="DT30" s="217"/>
      <c r="DU30" s="217"/>
      <c r="DV30" s="279"/>
      <c r="DW30" s="283">
        <v>11.2</v>
      </c>
      <c r="DX30" s="335"/>
      <c r="DY30" s="335"/>
      <c r="DZ30" s="335"/>
      <c r="EA30" s="335"/>
      <c r="EB30" s="335"/>
      <c r="EC30" s="360"/>
    </row>
    <row r="31" spans="2:133" ht="11.25" customHeight="1">
      <c r="B31" s="262" t="s">
        <v>50</v>
      </c>
      <c r="C31" s="266"/>
      <c r="D31" s="266"/>
      <c r="E31" s="266"/>
      <c r="F31" s="266"/>
      <c r="G31" s="266"/>
      <c r="H31" s="266"/>
      <c r="I31" s="266"/>
      <c r="J31" s="266"/>
      <c r="K31" s="266"/>
      <c r="L31" s="266"/>
      <c r="M31" s="266"/>
      <c r="N31" s="266"/>
      <c r="O31" s="266"/>
      <c r="P31" s="266"/>
      <c r="Q31" s="270"/>
      <c r="R31" s="274">
        <v>904</v>
      </c>
      <c r="S31" s="217"/>
      <c r="T31" s="217"/>
      <c r="U31" s="217"/>
      <c r="V31" s="217"/>
      <c r="W31" s="217"/>
      <c r="X31" s="217"/>
      <c r="Y31" s="279"/>
      <c r="Z31" s="282">
        <v>0</v>
      </c>
      <c r="AA31" s="282"/>
      <c r="AB31" s="282"/>
      <c r="AC31" s="282"/>
      <c r="AD31" s="287">
        <v>904</v>
      </c>
      <c r="AE31" s="287"/>
      <c r="AF31" s="287"/>
      <c r="AG31" s="287"/>
      <c r="AH31" s="287"/>
      <c r="AI31" s="287"/>
      <c r="AJ31" s="287"/>
      <c r="AK31" s="287"/>
      <c r="AL31" s="283">
        <v>0</v>
      </c>
      <c r="AM31" s="238"/>
      <c r="AN31" s="238"/>
      <c r="AO31" s="296"/>
      <c r="AP31" s="163" t="s">
        <v>5</v>
      </c>
      <c r="AQ31" s="178"/>
      <c r="AR31" s="178"/>
      <c r="AS31" s="178"/>
      <c r="AT31" s="306" t="s">
        <v>393</v>
      </c>
      <c r="AU31" s="265"/>
      <c r="AV31" s="265"/>
      <c r="AW31" s="265"/>
      <c r="AX31" s="260" t="s">
        <v>274</v>
      </c>
      <c r="AY31" s="265"/>
      <c r="AZ31" s="265"/>
      <c r="BA31" s="265"/>
      <c r="BB31" s="265"/>
      <c r="BC31" s="265"/>
      <c r="BD31" s="265"/>
      <c r="BE31" s="265"/>
      <c r="BF31" s="268"/>
      <c r="BG31" s="318">
        <v>98.5</v>
      </c>
      <c r="BH31" s="322"/>
      <c r="BI31" s="322"/>
      <c r="BJ31" s="322"/>
      <c r="BK31" s="322"/>
      <c r="BL31" s="322"/>
      <c r="BM31" s="293">
        <v>95</v>
      </c>
      <c r="BN31" s="322"/>
      <c r="BO31" s="322"/>
      <c r="BP31" s="322"/>
      <c r="BQ31" s="324"/>
      <c r="BR31" s="318">
        <v>98.5</v>
      </c>
      <c r="BS31" s="322"/>
      <c r="BT31" s="322"/>
      <c r="BU31" s="322"/>
      <c r="BV31" s="322"/>
      <c r="BW31" s="322"/>
      <c r="BX31" s="293">
        <v>95.4</v>
      </c>
      <c r="BY31" s="322"/>
      <c r="BZ31" s="322"/>
      <c r="CA31" s="322"/>
      <c r="CB31" s="324"/>
      <c r="CD31" s="134"/>
      <c r="CE31" s="42"/>
      <c r="CF31" s="261" t="s">
        <v>311</v>
      </c>
      <c r="CG31" s="1"/>
      <c r="CH31" s="1"/>
      <c r="CI31" s="1"/>
      <c r="CJ31" s="1"/>
      <c r="CK31" s="1"/>
      <c r="CL31" s="1"/>
      <c r="CM31" s="1"/>
      <c r="CN31" s="1"/>
      <c r="CO31" s="1"/>
      <c r="CP31" s="1"/>
      <c r="CQ31" s="269"/>
      <c r="CR31" s="274">
        <v>60687</v>
      </c>
      <c r="CS31" s="313"/>
      <c r="CT31" s="313"/>
      <c r="CU31" s="313"/>
      <c r="CV31" s="313"/>
      <c r="CW31" s="313"/>
      <c r="CX31" s="313"/>
      <c r="CY31" s="332"/>
      <c r="CZ31" s="283">
        <v>0.6</v>
      </c>
      <c r="DA31" s="335"/>
      <c r="DB31" s="335"/>
      <c r="DC31" s="338"/>
      <c r="DD31" s="288">
        <v>60687</v>
      </c>
      <c r="DE31" s="313"/>
      <c r="DF31" s="313"/>
      <c r="DG31" s="313"/>
      <c r="DH31" s="313"/>
      <c r="DI31" s="313"/>
      <c r="DJ31" s="313"/>
      <c r="DK31" s="332"/>
      <c r="DL31" s="288">
        <v>60687</v>
      </c>
      <c r="DM31" s="313"/>
      <c r="DN31" s="313"/>
      <c r="DO31" s="313"/>
      <c r="DP31" s="313"/>
      <c r="DQ31" s="313"/>
      <c r="DR31" s="313"/>
      <c r="DS31" s="313"/>
      <c r="DT31" s="313"/>
      <c r="DU31" s="313"/>
      <c r="DV31" s="332"/>
      <c r="DW31" s="283">
        <v>0.9</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558913</v>
      </c>
      <c r="S32" s="217"/>
      <c r="T32" s="217"/>
      <c r="U32" s="217"/>
      <c r="V32" s="217"/>
      <c r="W32" s="217"/>
      <c r="X32" s="217"/>
      <c r="Y32" s="279"/>
      <c r="Z32" s="282">
        <v>5.3</v>
      </c>
      <c r="AA32" s="282"/>
      <c r="AB32" s="282"/>
      <c r="AC32" s="282"/>
      <c r="AD32" s="287" t="s">
        <v>196</v>
      </c>
      <c r="AE32" s="287"/>
      <c r="AF32" s="287"/>
      <c r="AG32" s="287"/>
      <c r="AH32" s="287"/>
      <c r="AI32" s="287"/>
      <c r="AJ32" s="287"/>
      <c r="AK32" s="287"/>
      <c r="AL32" s="283" t="s">
        <v>196</v>
      </c>
      <c r="AM32" s="238"/>
      <c r="AN32" s="238"/>
      <c r="AO32" s="296"/>
      <c r="AP32" s="299"/>
      <c r="AQ32" s="29"/>
      <c r="AR32" s="29"/>
      <c r="AS32" s="29"/>
      <c r="AT32" s="307"/>
      <c r="AU32" s="1" t="s">
        <v>245</v>
      </c>
      <c r="AX32" s="261" t="s">
        <v>371</v>
      </c>
      <c r="AY32" s="1"/>
      <c r="AZ32" s="1"/>
      <c r="BA32" s="1"/>
      <c r="BB32" s="1"/>
      <c r="BC32" s="1"/>
      <c r="BD32" s="1"/>
      <c r="BE32" s="1"/>
      <c r="BF32" s="269"/>
      <c r="BG32" s="319">
        <v>98.3</v>
      </c>
      <c r="BH32" s="313"/>
      <c r="BI32" s="313"/>
      <c r="BJ32" s="313"/>
      <c r="BK32" s="313"/>
      <c r="BL32" s="313"/>
      <c r="BM32" s="238">
        <v>95.9</v>
      </c>
      <c r="BN32" s="313"/>
      <c r="BO32" s="313"/>
      <c r="BP32" s="313"/>
      <c r="BQ32" s="316"/>
      <c r="BR32" s="319">
        <v>98.3</v>
      </c>
      <c r="BS32" s="313"/>
      <c r="BT32" s="313"/>
      <c r="BU32" s="313"/>
      <c r="BV32" s="313"/>
      <c r="BW32" s="313"/>
      <c r="BX32" s="238">
        <v>96.7</v>
      </c>
      <c r="BY32" s="313"/>
      <c r="BZ32" s="313"/>
      <c r="CA32" s="313"/>
      <c r="CB32" s="316"/>
      <c r="CD32" s="135"/>
      <c r="CE32" s="142"/>
      <c r="CF32" s="261" t="s">
        <v>395</v>
      </c>
      <c r="CG32" s="1"/>
      <c r="CH32" s="1"/>
      <c r="CI32" s="1"/>
      <c r="CJ32" s="1"/>
      <c r="CK32" s="1"/>
      <c r="CL32" s="1"/>
      <c r="CM32" s="1"/>
      <c r="CN32" s="1"/>
      <c r="CO32" s="1"/>
      <c r="CP32" s="1"/>
      <c r="CQ32" s="269"/>
      <c r="CR32" s="274" t="s">
        <v>196</v>
      </c>
      <c r="CS32" s="217"/>
      <c r="CT32" s="217"/>
      <c r="CU32" s="217"/>
      <c r="CV32" s="217"/>
      <c r="CW32" s="217"/>
      <c r="CX32" s="217"/>
      <c r="CY32" s="279"/>
      <c r="CZ32" s="283" t="s">
        <v>196</v>
      </c>
      <c r="DA32" s="335"/>
      <c r="DB32" s="335"/>
      <c r="DC32" s="338"/>
      <c r="DD32" s="288" t="s">
        <v>196</v>
      </c>
      <c r="DE32" s="217"/>
      <c r="DF32" s="217"/>
      <c r="DG32" s="217"/>
      <c r="DH32" s="217"/>
      <c r="DI32" s="217"/>
      <c r="DJ32" s="217"/>
      <c r="DK32" s="279"/>
      <c r="DL32" s="288" t="s">
        <v>196</v>
      </c>
      <c r="DM32" s="217"/>
      <c r="DN32" s="217"/>
      <c r="DO32" s="217"/>
      <c r="DP32" s="217"/>
      <c r="DQ32" s="217"/>
      <c r="DR32" s="217"/>
      <c r="DS32" s="217"/>
      <c r="DT32" s="217"/>
      <c r="DU32" s="217"/>
      <c r="DV32" s="279"/>
      <c r="DW32" s="283" t="s">
        <v>196</v>
      </c>
      <c r="DX32" s="335"/>
      <c r="DY32" s="335"/>
      <c r="DZ32" s="335"/>
      <c r="EA32" s="335"/>
      <c r="EB32" s="335"/>
      <c r="EC32" s="360"/>
    </row>
    <row r="33" spans="2:133" ht="11.25" customHeight="1">
      <c r="B33" s="261" t="s">
        <v>129</v>
      </c>
      <c r="C33" s="1"/>
      <c r="D33" s="1"/>
      <c r="E33" s="1"/>
      <c r="F33" s="1"/>
      <c r="G33" s="1"/>
      <c r="H33" s="1"/>
      <c r="I33" s="1"/>
      <c r="J33" s="1"/>
      <c r="K33" s="1"/>
      <c r="L33" s="1"/>
      <c r="M33" s="1"/>
      <c r="N33" s="1"/>
      <c r="O33" s="1"/>
      <c r="P33" s="1"/>
      <c r="Q33" s="269"/>
      <c r="R33" s="274">
        <v>4945</v>
      </c>
      <c r="S33" s="217"/>
      <c r="T33" s="217"/>
      <c r="U33" s="217"/>
      <c r="V33" s="217"/>
      <c r="W33" s="217"/>
      <c r="X33" s="217"/>
      <c r="Y33" s="279"/>
      <c r="Z33" s="282">
        <v>0</v>
      </c>
      <c r="AA33" s="282"/>
      <c r="AB33" s="282"/>
      <c r="AC33" s="282"/>
      <c r="AD33" s="287">
        <v>4010</v>
      </c>
      <c r="AE33" s="287"/>
      <c r="AF33" s="287"/>
      <c r="AG33" s="287"/>
      <c r="AH33" s="287"/>
      <c r="AI33" s="287"/>
      <c r="AJ33" s="287"/>
      <c r="AK33" s="287"/>
      <c r="AL33" s="283">
        <v>0.1</v>
      </c>
      <c r="AM33" s="238"/>
      <c r="AN33" s="238"/>
      <c r="AO33" s="296"/>
      <c r="AP33" s="177"/>
      <c r="AQ33" s="179"/>
      <c r="AR33" s="179"/>
      <c r="AS33" s="179"/>
      <c r="AT33" s="308"/>
      <c r="AU33" s="267"/>
      <c r="AV33" s="267"/>
      <c r="AW33" s="267"/>
      <c r="AX33" s="263" t="s">
        <v>154</v>
      </c>
      <c r="AY33" s="267"/>
      <c r="AZ33" s="267"/>
      <c r="BA33" s="267"/>
      <c r="BB33" s="267"/>
      <c r="BC33" s="267"/>
      <c r="BD33" s="267"/>
      <c r="BE33" s="267"/>
      <c r="BF33" s="271"/>
      <c r="BG33" s="320">
        <v>98.5</v>
      </c>
      <c r="BH33" s="312"/>
      <c r="BI33" s="312"/>
      <c r="BJ33" s="312"/>
      <c r="BK33" s="312"/>
      <c r="BL33" s="312"/>
      <c r="BM33" s="294">
        <v>93.5</v>
      </c>
      <c r="BN33" s="312"/>
      <c r="BO33" s="312"/>
      <c r="BP33" s="312"/>
      <c r="BQ33" s="317"/>
      <c r="BR33" s="320">
        <v>98.5</v>
      </c>
      <c r="BS33" s="312"/>
      <c r="BT33" s="312"/>
      <c r="BU33" s="312"/>
      <c r="BV33" s="312"/>
      <c r="BW33" s="312"/>
      <c r="BX33" s="294">
        <v>93.7</v>
      </c>
      <c r="BY33" s="312"/>
      <c r="BZ33" s="312"/>
      <c r="CA33" s="312"/>
      <c r="CB33" s="317"/>
      <c r="CD33" s="261" t="s">
        <v>397</v>
      </c>
      <c r="CE33" s="1"/>
      <c r="CF33" s="1"/>
      <c r="CG33" s="1"/>
      <c r="CH33" s="1"/>
      <c r="CI33" s="1"/>
      <c r="CJ33" s="1"/>
      <c r="CK33" s="1"/>
      <c r="CL33" s="1"/>
      <c r="CM33" s="1"/>
      <c r="CN33" s="1"/>
      <c r="CO33" s="1"/>
      <c r="CP33" s="1"/>
      <c r="CQ33" s="269"/>
      <c r="CR33" s="274">
        <v>4707318</v>
      </c>
      <c r="CS33" s="313"/>
      <c r="CT33" s="313"/>
      <c r="CU33" s="313"/>
      <c r="CV33" s="313"/>
      <c r="CW33" s="313"/>
      <c r="CX33" s="313"/>
      <c r="CY33" s="332"/>
      <c r="CZ33" s="283">
        <v>47.4</v>
      </c>
      <c r="DA33" s="335"/>
      <c r="DB33" s="335"/>
      <c r="DC33" s="338"/>
      <c r="DD33" s="288">
        <v>4041831</v>
      </c>
      <c r="DE33" s="313"/>
      <c r="DF33" s="313"/>
      <c r="DG33" s="313"/>
      <c r="DH33" s="313"/>
      <c r="DI33" s="313"/>
      <c r="DJ33" s="313"/>
      <c r="DK33" s="332"/>
      <c r="DL33" s="288">
        <v>3372222</v>
      </c>
      <c r="DM33" s="313"/>
      <c r="DN33" s="313"/>
      <c r="DO33" s="313"/>
      <c r="DP33" s="313"/>
      <c r="DQ33" s="313"/>
      <c r="DR33" s="313"/>
      <c r="DS33" s="313"/>
      <c r="DT33" s="313"/>
      <c r="DU33" s="313"/>
      <c r="DV33" s="332"/>
      <c r="DW33" s="283">
        <v>51.4</v>
      </c>
      <c r="DX33" s="335"/>
      <c r="DY33" s="335"/>
      <c r="DZ33" s="335"/>
      <c r="EA33" s="335"/>
      <c r="EB33" s="335"/>
      <c r="EC33" s="360"/>
    </row>
    <row r="34" spans="2:133" ht="11.25" customHeight="1">
      <c r="B34" s="261" t="s">
        <v>145</v>
      </c>
      <c r="C34" s="1"/>
      <c r="D34" s="1"/>
      <c r="E34" s="1"/>
      <c r="F34" s="1"/>
      <c r="G34" s="1"/>
      <c r="H34" s="1"/>
      <c r="I34" s="1"/>
      <c r="J34" s="1"/>
      <c r="K34" s="1"/>
      <c r="L34" s="1"/>
      <c r="M34" s="1"/>
      <c r="N34" s="1"/>
      <c r="O34" s="1"/>
      <c r="P34" s="1"/>
      <c r="Q34" s="269"/>
      <c r="R34" s="274">
        <v>75171</v>
      </c>
      <c r="S34" s="217"/>
      <c r="T34" s="217"/>
      <c r="U34" s="217"/>
      <c r="V34" s="217"/>
      <c r="W34" s="217"/>
      <c r="X34" s="217"/>
      <c r="Y34" s="279"/>
      <c r="Z34" s="282">
        <v>0.7</v>
      </c>
      <c r="AA34" s="282"/>
      <c r="AB34" s="282"/>
      <c r="AC34" s="282"/>
      <c r="AD34" s="287" t="s">
        <v>196</v>
      </c>
      <c r="AE34" s="287"/>
      <c r="AF34" s="287"/>
      <c r="AG34" s="287"/>
      <c r="AH34" s="287"/>
      <c r="AI34" s="287"/>
      <c r="AJ34" s="287"/>
      <c r="AK34" s="287"/>
      <c r="AL34" s="283" t="s">
        <v>196</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1352977</v>
      </c>
      <c r="CS34" s="217"/>
      <c r="CT34" s="217"/>
      <c r="CU34" s="217"/>
      <c r="CV34" s="217"/>
      <c r="CW34" s="217"/>
      <c r="CX34" s="217"/>
      <c r="CY34" s="279"/>
      <c r="CZ34" s="283">
        <v>13.6</v>
      </c>
      <c r="DA34" s="335"/>
      <c r="DB34" s="335"/>
      <c r="DC34" s="338"/>
      <c r="DD34" s="288">
        <v>1134697</v>
      </c>
      <c r="DE34" s="217"/>
      <c r="DF34" s="217"/>
      <c r="DG34" s="217"/>
      <c r="DH34" s="217"/>
      <c r="DI34" s="217"/>
      <c r="DJ34" s="217"/>
      <c r="DK34" s="279"/>
      <c r="DL34" s="288">
        <v>967580</v>
      </c>
      <c r="DM34" s="217"/>
      <c r="DN34" s="217"/>
      <c r="DO34" s="217"/>
      <c r="DP34" s="217"/>
      <c r="DQ34" s="217"/>
      <c r="DR34" s="217"/>
      <c r="DS34" s="217"/>
      <c r="DT34" s="217"/>
      <c r="DU34" s="217"/>
      <c r="DV34" s="279"/>
      <c r="DW34" s="283">
        <v>14.8</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529676</v>
      </c>
      <c r="S35" s="217"/>
      <c r="T35" s="217"/>
      <c r="U35" s="217"/>
      <c r="V35" s="217"/>
      <c r="W35" s="217"/>
      <c r="X35" s="217"/>
      <c r="Y35" s="279"/>
      <c r="Z35" s="282">
        <v>5</v>
      </c>
      <c r="AA35" s="282"/>
      <c r="AB35" s="282"/>
      <c r="AC35" s="282"/>
      <c r="AD35" s="287" t="s">
        <v>196</v>
      </c>
      <c r="AE35" s="287"/>
      <c r="AF35" s="287"/>
      <c r="AG35" s="287"/>
      <c r="AH35" s="287"/>
      <c r="AI35" s="287"/>
      <c r="AJ35" s="287"/>
      <c r="AK35" s="287"/>
      <c r="AL35" s="283" t="s">
        <v>196</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87440</v>
      </c>
      <c r="CS35" s="313"/>
      <c r="CT35" s="313"/>
      <c r="CU35" s="313"/>
      <c r="CV35" s="313"/>
      <c r="CW35" s="313"/>
      <c r="CX35" s="313"/>
      <c r="CY35" s="332"/>
      <c r="CZ35" s="283">
        <v>0.9</v>
      </c>
      <c r="DA35" s="335"/>
      <c r="DB35" s="335"/>
      <c r="DC35" s="338"/>
      <c r="DD35" s="288">
        <v>38977</v>
      </c>
      <c r="DE35" s="313"/>
      <c r="DF35" s="313"/>
      <c r="DG35" s="313"/>
      <c r="DH35" s="313"/>
      <c r="DI35" s="313"/>
      <c r="DJ35" s="313"/>
      <c r="DK35" s="332"/>
      <c r="DL35" s="288">
        <v>38219</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372</v>
      </c>
      <c r="C36" s="1"/>
      <c r="D36" s="1"/>
      <c r="E36" s="1"/>
      <c r="F36" s="1"/>
      <c r="G36" s="1"/>
      <c r="H36" s="1"/>
      <c r="I36" s="1"/>
      <c r="J36" s="1"/>
      <c r="K36" s="1"/>
      <c r="L36" s="1"/>
      <c r="M36" s="1"/>
      <c r="N36" s="1"/>
      <c r="O36" s="1"/>
      <c r="P36" s="1"/>
      <c r="Q36" s="269"/>
      <c r="R36" s="274">
        <v>501961</v>
      </c>
      <c r="S36" s="217"/>
      <c r="T36" s="217"/>
      <c r="U36" s="217"/>
      <c r="V36" s="217"/>
      <c r="W36" s="217"/>
      <c r="X36" s="217"/>
      <c r="Y36" s="279"/>
      <c r="Z36" s="282">
        <v>4.8</v>
      </c>
      <c r="AA36" s="282"/>
      <c r="AB36" s="282"/>
      <c r="AC36" s="282"/>
      <c r="AD36" s="287" t="s">
        <v>196</v>
      </c>
      <c r="AE36" s="287"/>
      <c r="AF36" s="287"/>
      <c r="AG36" s="287"/>
      <c r="AH36" s="287"/>
      <c r="AI36" s="287"/>
      <c r="AJ36" s="287"/>
      <c r="AK36" s="287"/>
      <c r="AL36" s="283" t="s">
        <v>196</v>
      </c>
      <c r="AM36" s="238"/>
      <c r="AN36" s="238"/>
      <c r="AO36" s="296"/>
      <c r="AP36" s="95"/>
      <c r="AQ36" s="301" t="s">
        <v>387</v>
      </c>
      <c r="AR36" s="304"/>
      <c r="AS36" s="304"/>
      <c r="AT36" s="304"/>
      <c r="AU36" s="304"/>
      <c r="AV36" s="304"/>
      <c r="AW36" s="304"/>
      <c r="AX36" s="304"/>
      <c r="AY36" s="309"/>
      <c r="AZ36" s="273">
        <v>1812080</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14067</v>
      </c>
      <c r="BW36" s="276"/>
      <c r="BX36" s="276"/>
      <c r="BY36" s="276"/>
      <c r="BZ36" s="276"/>
      <c r="CA36" s="276"/>
      <c r="CB36" s="315"/>
      <c r="CD36" s="261" t="s">
        <v>26</v>
      </c>
      <c r="CE36" s="1"/>
      <c r="CF36" s="1"/>
      <c r="CG36" s="1"/>
      <c r="CH36" s="1"/>
      <c r="CI36" s="1"/>
      <c r="CJ36" s="1"/>
      <c r="CK36" s="1"/>
      <c r="CL36" s="1"/>
      <c r="CM36" s="1"/>
      <c r="CN36" s="1"/>
      <c r="CO36" s="1"/>
      <c r="CP36" s="1"/>
      <c r="CQ36" s="269"/>
      <c r="CR36" s="274">
        <v>1716755</v>
      </c>
      <c r="CS36" s="217"/>
      <c r="CT36" s="217"/>
      <c r="CU36" s="217"/>
      <c r="CV36" s="217"/>
      <c r="CW36" s="217"/>
      <c r="CX36" s="217"/>
      <c r="CY36" s="279"/>
      <c r="CZ36" s="283">
        <v>17.3</v>
      </c>
      <c r="DA36" s="335"/>
      <c r="DB36" s="335"/>
      <c r="DC36" s="338"/>
      <c r="DD36" s="288">
        <v>1572570</v>
      </c>
      <c r="DE36" s="217"/>
      <c r="DF36" s="217"/>
      <c r="DG36" s="217"/>
      <c r="DH36" s="217"/>
      <c r="DI36" s="217"/>
      <c r="DJ36" s="217"/>
      <c r="DK36" s="279"/>
      <c r="DL36" s="288">
        <v>1297817</v>
      </c>
      <c r="DM36" s="217"/>
      <c r="DN36" s="217"/>
      <c r="DO36" s="217"/>
      <c r="DP36" s="217"/>
      <c r="DQ36" s="217"/>
      <c r="DR36" s="217"/>
      <c r="DS36" s="217"/>
      <c r="DT36" s="217"/>
      <c r="DU36" s="217"/>
      <c r="DV36" s="279"/>
      <c r="DW36" s="283">
        <v>19.8</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152860</v>
      </c>
      <c r="S37" s="217"/>
      <c r="T37" s="217"/>
      <c r="U37" s="217"/>
      <c r="V37" s="217"/>
      <c r="W37" s="217"/>
      <c r="X37" s="217"/>
      <c r="Y37" s="279"/>
      <c r="Z37" s="282">
        <v>1.5</v>
      </c>
      <c r="AA37" s="282"/>
      <c r="AB37" s="282"/>
      <c r="AC37" s="282"/>
      <c r="AD37" s="287">
        <v>605</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803257</v>
      </c>
      <c r="BA37" s="217"/>
      <c r="BB37" s="217"/>
      <c r="BC37" s="217"/>
      <c r="BD37" s="313"/>
      <c r="BE37" s="313"/>
      <c r="BF37" s="316"/>
      <c r="BG37" s="261" t="s">
        <v>409</v>
      </c>
      <c r="BH37" s="1"/>
      <c r="BI37" s="1"/>
      <c r="BJ37" s="1"/>
      <c r="BK37" s="1"/>
      <c r="BL37" s="1"/>
      <c r="BM37" s="1"/>
      <c r="BN37" s="1"/>
      <c r="BO37" s="1"/>
      <c r="BP37" s="1"/>
      <c r="BQ37" s="1"/>
      <c r="BR37" s="1"/>
      <c r="BS37" s="1"/>
      <c r="BT37" s="1"/>
      <c r="BU37" s="269"/>
      <c r="BV37" s="274">
        <v>14067</v>
      </c>
      <c r="BW37" s="217"/>
      <c r="BX37" s="217"/>
      <c r="BY37" s="217"/>
      <c r="BZ37" s="217"/>
      <c r="CA37" s="217"/>
      <c r="CB37" s="326"/>
      <c r="CD37" s="261" t="s">
        <v>156</v>
      </c>
      <c r="CE37" s="1"/>
      <c r="CF37" s="1"/>
      <c r="CG37" s="1"/>
      <c r="CH37" s="1"/>
      <c r="CI37" s="1"/>
      <c r="CJ37" s="1"/>
      <c r="CK37" s="1"/>
      <c r="CL37" s="1"/>
      <c r="CM37" s="1"/>
      <c r="CN37" s="1"/>
      <c r="CO37" s="1"/>
      <c r="CP37" s="1"/>
      <c r="CQ37" s="269"/>
      <c r="CR37" s="274">
        <v>10760</v>
      </c>
      <c r="CS37" s="313"/>
      <c r="CT37" s="313"/>
      <c r="CU37" s="313"/>
      <c r="CV37" s="313"/>
      <c r="CW37" s="313"/>
      <c r="CX37" s="313"/>
      <c r="CY37" s="332"/>
      <c r="CZ37" s="283">
        <v>0.1</v>
      </c>
      <c r="DA37" s="335"/>
      <c r="DB37" s="335"/>
      <c r="DC37" s="338"/>
      <c r="DD37" s="288">
        <v>10760</v>
      </c>
      <c r="DE37" s="313"/>
      <c r="DF37" s="313"/>
      <c r="DG37" s="313"/>
      <c r="DH37" s="313"/>
      <c r="DI37" s="313"/>
      <c r="DJ37" s="313"/>
      <c r="DK37" s="332"/>
      <c r="DL37" s="288">
        <v>10760</v>
      </c>
      <c r="DM37" s="313"/>
      <c r="DN37" s="313"/>
      <c r="DO37" s="313"/>
      <c r="DP37" s="313"/>
      <c r="DQ37" s="313"/>
      <c r="DR37" s="313"/>
      <c r="DS37" s="313"/>
      <c r="DT37" s="313"/>
      <c r="DU37" s="313"/>
      <c r="DV37" s="332"/>
      <c r="DW37" s="283">
        <v>0.2</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764105</v>
      </c>
      <c r="S38" s="217"/>
      <c r="T38" s="217"/>
      <c r="U38" s="217"/>
      <c r="V38" s="217"/>
      <c r="W38" s="217"/>
      <c r="X38" s="217"/>
      <c r="Y38" s="279"/>
      <c r="Z38" s="282">
        <v>7.3</v>
      </c>
      <c r="AA38" s="282"/>
      <c r="AB38" s="282"/>
      <c r="AC38" s="282"/>
      <c r="AD38" s="287" t="s">
        <v>196</v>
      </c>
      <c r="AE38" s="287"/>
      <c r="AF38" s="287"/>
      <c r="AG38" s="287"/>
      <c r="AH38" s="287"/>
      <c r="AI38" s="287"/>
      <c r="AJ38" s="287"/>
      <c r="AK38" s="287"/>
      <c r="AL38" s="283" t="s">
        <v>196</v>
      </c>
      <c r="AM38" s="238"/>
      <c r="AN38" s="238"/>
      <c r="AO38" s="296"/>
      <c r="AQ38" s="302" t="s">
        <v>303</v>
      </c>
      <c r="AR38" s="111"/>
      <c r="AS38" s="111"/>
      <c r="AT38" s="111"/>
      <c r="AU38" s="111"/>
      <c r="AV38" s="111"/>
      <c r="AW38" s="111"/>
      <c r="AX38" s="111"/>
      <c r="AY38" s="310"/>
      <c r="AZ38" s="274">
        <v>121960</v>
      </c>
      <c r="BA38" s="217"/>
      <c r="BB38" s="217"/>
      <c r="BC38" s="217"/>
      <c r="BD38" s="313"/>
      <c r="BE38" s="313"/>
      <c r="BF38" s="316"/>
      <c r="BG38" s="261" t="s">
        <v>412</v>
      </c>
      <c r="BH38" s="1"/>
      <c r="BI38" s="1"/>
      <c r="BJ38" s="1"/>
      <c r="BK38" s="1"/>
      <c r="BL38" s="1"/>
      <c r="BM38" s="1"/>
      <c r="BN38" s="1"/>
      <c r="BO38" s="1"/>
      <c r="BP38" s="1"/>
      <c r="BQ38" s="1"/>
      <c r="BR38" s="1"/>
      <c r="BS38" s="1"/>
      <c r="BT38" s="1"/>
      <c r="BU38" s="269"/>
      <c r="BV38" s="274">
        <v>2958</v>
      </c>
      <c r="BW38" s="217"/>
      <c r="BX38" s="217"/>
      <c r="BY38" s="217"/>
      <c r="BZ38" s="217"/>
      <c r="CA38" s="217"/>
      <c r="CB38" s="326"/>
      <c r="CD38" s="261" t="s">
        <v>413</v>
      </c>
      <c r="CE38" s="1"/>
      <c r="CF38" s="1"/>
      <c r="CG38" s="1"/>
      <c r="CH38" s="1"/>
      <c r="CI38" s="1"/>
      <c r="CJ38" s="1"/>
      <c r="CK38" s="1"/>
      <c r="CL38" s="1"/>
      <c r="CM38" s="1"/>
      <c r="CN38" s="1"/>
      <c r="CO38" s="1"/>
      <c r="CP38" s="1"/>
      <c r="CQ38" s="269"/>
      <c r="CR38" s="274">
        <v>886863</v>
      </c>
      <c r="CS38" s="217"/>
      <c r="CT38" s="217"/>
      <c r="CU38" s="217"/>
      <c r="CV38" s="217"/>
      <c r="CW38" s="217"/>
      <c r="CX38" s="217"/>
      <c r="CY38" s="279"/>
      <c r="CZ38" s="283">
        <v>8.9</v>
      </c>
      <c r="DA38" s="335"/>
      <c r="DB38" s="335"/>
      <c r="DC38" s="338"/>
      <c r="DD38" s="288">
        <v>752051</v>
      </c>
      <c r="DE38" s="217"/>
      <c r="DF38" s="217"/>
      <c r="DG38" s="217"/>
      <c r="DH38" s="217"/>
      <c r="DI38" s="217"/>
      <c r="DJ38" s="217"/>
      <c r="DK38" s="279"/>
      <c r="DL38" s="288">
        <v>752047</v>
      </c>
      <c r="DM38" s="217"/>
      <c r="DN38" s="217"/>
      <c r="DO38" s="217"/>
      <c r="DP38" s="217"/>
      <c r="DQ38" s="217"/>
      <c r="DR38" s="217"/>
      <c r="DS38" s="217"/>
      <c r="DT38" s="217"/>
      <c r="DU38" s="217"/>
      <c r="DV38" s="279"/>
      <c r="DW38" s="283">
        <v>11.5</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196</v>
      </c>
      <c r="S39" s="217"/>
      <c r="T39" s="217"/>
      <c r="U39" s="217"/>
      <c r="V39" s="217"/>
      <c r="W39" s="217"/>
      <c r="X39" s="217"/>
      <c r="Y39" s="279"/>
      <c r="Z39" s="282" t="s">
        <v>196</v>
      </c>
      <c r="AA39" s="282"/>
      <c r="AB39" s="282"/>
      <c r="AC39" s="282"/>
      <c r="AD39" s="287" t="s">
        <v>196</v>
      </c>
      <c r="AE39" s="287"/>
      <c r="AF39" s="287"/>
      <c r="AG39" s="287"/>
      <c r="AH39" s="287"/>
      <c r="AI39" s="287"/>
      <c r="AJ39" s="287"/>
      <c r="AK39" s="287"/>
      <c r="AL39" s="283" t="s">
        <v>196</v>
      </c>
      <c r="AM39" s="238"/>
      <c r="AN39" s="238"/>
      <c r="AO39" s="296"/>
      <c r="AQ39" s="302" t="s">
        <v>415</v>
      </c>
      <c r="AR39" s="111"/>
      <c r="AS39" s="111"/>
      <c r="AT39" s="111"/>
      <c r="AU39" s="111"/>
      <c r="AV39" s="111"/>
      <c r="AW39" s="111"/>
      <c r="AX39" s="111"/>
      <c r="AY39" s="310"/>
      <c r="AZ39" s="274" t="s">
        <v>196</v>
      </c>
      <c r="BA39" s="217"/>
      <c r="BB39" s="217"/>
      <c r="BC39" s="217"/>
      <c r="BD39" s="313"/>
      <c r="BE39" s="313"/>
      <c r="BF39" s="316"/>
      <c r="BG39" s="261" t="s">
        <v>331</v>
      </c>
      <c r="BH39" s="1"/>
      <c r="BI39" s="1"/>
      <c r="BJ39" s="1"/>
      <c r="BK39" s="1"/>
      <c r="BL39" s="1"/>
      <c r="BM39" s="1"/>
      <c r="BN39" s="1"/>
      <c r="BO39" s="1"/>
      <c r="BP39" s="1"/>
      <c r="BQ39" s="1"/>
      <c r="BR39" s="1"/>
      <c r="BS39" s="1"/>
      <c r="BT39" s="1"/>
      <c r="BU39" s="269"/>
      <c r="BV39" s="274">
        <v>4504</v>
      </c>
      <c r="BW39" s="217"/>
      <c r="BX39" s="217"/>
      <c r="BY39" s="217"/>
      <c r="BZ39" s="217"/>
      <c r="CA39" s="217"/>
      <c r="CB39" s="326"/>
      <c r="CD39" s="261" t="s">
        <v>416</v>
      </c>
      <c r="CE39" s="1"/>
      <c r="CF39" s="1"/>
      <c r="CG39" s="1"/>
      <c r="CH39" s="1"/>
      <c r="CI39" s="1"/>
      <c r="CJ39" s="1"/>
      <c r="CK39" s="1"/>
      <c r="CL39" s="1"/>
      <c r="CM39" s="1"/>
      <c r="CN39" s="1"/>
      <c r="CO39" s="1"/>
      <c r="CP39" s="1"/>
      <c r="CQ39" s="269"/>
      <c r="CR39" s="274">
        <v>338630</v>
      </c>
      <c r="CS39" s="313"/>
      <c r="CT39" s="313"/>
      <c r="CU39" s="313"/>
      <c r="CV39" s="313"/>
      <c r="CW39" s="313"/>
      <c r="CX39" s="313"/>
      <c r="CY39" s="332"/>
      <c r="CZ39" s="283">
        <v>3.4</v>
      </c>
      <c r="DA39" s="335"/>
      <c r="DB39" s="335"/>
      <c r="DC39" s="338"/>
      <c r="DD39" s="288">
        <v>221883</v>
      </c>
      <c r="DE39" s="313"/>
      <c r="DF39" s="313"/>
      <c r="DG39" s="313"/>
      <c r="DH39" s="313"/>
      <c r="DI39" s="313"/>
      <c r="DJ39" s="313"/>
      <c r="DK39" s="332"/>
      <c r="DL39" s="288" t="s">
        <v>196</v>
      </c>
      <c r="DM39" s="313"/>
      <c r="DN39" s="313"/>
      <c r="DO39" s="313"/>
      <c r="DP39" s="313"/>
      <c r="DQ39" s="313"/>
      <c r="DR39" s="313"/>
      <c r="DS39" s="313"/>
      <c r="DT39" s="313"/>
      <c r="DU39" s="313"/>
      <c r="DV39" s="332"/>
      <c r="DW39" s="283" t="s">
        <v>196</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v>35205</v>
      </c>
      <c r="S40" s="217"/>
      <c r="T40" s="217"/>
      <c r="U40" s="217"/>
      <c r="V40" s="217"/>
      <c r="W40" s="217"/>
      <c r="X40" s="217"/>
      <c r="Y40" s="279"/>
      <c r="Z40" s="282">
        <v>0.3</v>
      </c>
      <c r="AA40" s="282"/>
      <c r="AB40" s="282"/>
      <c r="AC40" s="282"/>
      <c r="AD40" s="287" t="s">
        <v>196</v>
      </c>
      <c r="AE40" s="287"/>
      <c r="AF40" s="287"/>
      <c r="AG40" s="287"/>
      <c r="AH40" s="287"/>
      <c r="AI40" s="287"/>
      <c r="AJ40" s="287"/>
      <c r="AK40" s="287"/>
      <c r="AL40" s="283" t="s">
        <v>196</v>
      </c>
      <c r="AM40" s="238"/>
      <c r="AN40" s="238"/>
      <c r="AO40" s="296"/>
      <c r="AQ40" s="302" t="s">
        <v>422</v>
      </c>
      <c r="AR40" s="111"/>
      <c r="AS40" s="111"/>
      <c r="AT40" s="111"/>
      <c r="AU40" s="111"/>
      <c r="AV40" s="111"/>
      <c r="AW40" s="111"/>
      <c r="AX40" s="111"/>
      <c r="AY40" s="310"/>
      <c r="AZ40" s="274" t="s">
        <v>196</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80</v>
      </c>
      <c r="BW40" s="217"/>
      <c r="BX40" s="217"/>
      <c r="BY40" s="217"/>
      <c r="BZ40" s="217"/>
      <c r="CA40" s="217"/>
      <c r="CB40" s="326"/>
      <c r="CD40" s="261" t="s">
        <v>368</v>
      </c>
      <c r="CE40" s="1"/>
      <c r="CF40" s="1"/>
      <c r="CG40" s="1"/>
      <c r="CH40" s="1"/>
      <c r="CI40" s="1"/>
      <c r="CJ40" s="1"/>
      <c r="CK40" s="1"/>
      <c r="CL40" s="1"/>
      <c r="CM40" s="1"/>
      <c r="CN40" s="1"/>
      <c r="CO40" s="1"/>
      <c r="CP40" s="1"/>
      <c r="CQ40" s="269"/>
      <c r="CR40" s="274">
        <v>324653</v>
      </c>
      <c r="CS40" s="217"/>
      <c r="CT40" s="217"/>
      <c r="CU40" s="217"/>
      <c r="CV40" s="217"/>
      <c r="CW40" s="217"/>
      <c r="CX40" s="217"/>
      <c r="CY40" s="279"/>
      <c r="CZ40" s="283">
        <v>3.3</v>
      </c>
      <c r="DA40" s="335"/>
      <c r="DB40" s="335"/>
      <c r="DC40" s="338"/>
      <c r="DD40" s="288">
        <v>321653</v>
      </c>
      <c r="DE40" s="217"/>
      <c r="DF40" s="217"/>
      <c r="DG40" s="217"/>
      <c r="DH40" s="217"/>
      <c r="DI40" s="217"/>
      <c r="DJ40" s="217"/>
      <c r="DK40" s="279"/>
      <c r="DL40" s="288">
        <v>316559</v>
      </c>
      <c r="DM40" s="217"/>
      <c r="DN40" s="217"/>
      <c r="DO40" s="217"/>
      <c r="DP40" s="217"/>
      <c r="DQ40" s="217"/>
      <c r="DR40" s="217"/>
      <c r="DS40" s="217"/>
      <c r="DT40" s="217"/>
      <c r="DU40" s="217"/>
      <c r="DV40" s="279"/>
      <c r="DW40" s="283">
        <v>4.8</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10533087</v>
      </c>
      <c r="S41" s="277"/>
      <c r="T41" s="277"/>
      <c r="U41" s="277"/>
      <c r="V41" s="277"/>
      <c r="W41" s="277"/>
      <c r="X41" s="277"/>
      <c r="Y41" s="280"/>
      <c r="Z41" s="284">
        <v>100</v>
      </c>
      <c r="AA41" s="284"/>
      <c r="AB41" s="284"/>
      <c r="AC41" s="284"/>
      <c r="AD41" s="289">
        <v>6519165</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201384</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196</v>
      </c>
      <c r="BW41" s="217"/>
      <c r="BX41" s="217"/>
      <c r="BY41" s="217"/>
      <c r="BZ41" s="217"/>
      <c r="CA41" s="217"/>
      <c r="CB41" s="326"/>
      <c r="CD41" s="261" t="s">
        <v>285</v>
      </c>
      <c r="CE41" s="1"/>
      <c r="CF41" s="1"/>
      <c r="CG41" s="1"/>
      <c r="CH41" s="1"/>
      <c r="CI41" s="1"/>
      <c r="CJ41" s="1"/>
      <c r="CK41" s="1"/>
      <c r="CL41" s="1"/>
      <c r="CM41" s="1"/>
      <c r="CN41" s="1"/>
      <c r="CO41" s="1"/>
      <c r="CP41" s="1"/>
      <c r="CQ41" s="269"/>
      <c r="CR41" s="274" t="s">
        <v>196</v>
      </c>
      <c r="CS41" s="313"/>
      <c r="CT41" s="313"/>
      <c r="CU41" s="313"/>
      <c r="CV41" s="313"/>
      <c r="CW41" s="313"/>
      <c r="CX41" s="313"/>
      <c r="CY41" s="332"/>
      <c r="CZ41" s="283" t="s">
        <v>196</v>
      </c>
      <c r="DA41" s="335"/>
      <c r="DB41" s="335"/>
      <c r="DC41" s="338"/>
      <c r="DD41" s="288" t="s">
        <v>196</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685479</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312</v>
      </c>
      <c r="BW42" s="277"/>
      <c r="BX42" s="277"/>
      <c r="BY42" s="277"/>
      <c r="BZ42" s="277"/>
      <c r="CA42" s="277"/>
      <c r="CB42" s="327"/>
      <c r="CD42" s="261" t="s">
        <v>278</v>
      </c>
      <c r="CE42" s="1"/>
      <c r="CF42" s="1"/>
      <c r="CG42" s="1"/>
      <c r="CH42" s="1"/>
      <c r="CI42" s="1"/>
      <c r="CJ42" s="1"/>
      <c r="CK42" s="1"/>
      <c r="CL42" s="1"/>
      <c r="CM42" s="1"/>
      <c r="CN42" s="1"/>
      <c r="CO42" s="1"/>
      <c r="CP42" s="1"/>
      <c r="CQ42" s="269"/>
      <c r="CR42" s="274">
        <v>1329833</v>
      </c>
      <c r="CS42" s="313"/>
      <c r="CT42" s="313"/>
      <c r="CU42" s="313"/>
      <c r="CV42" s="313"/>
      <c r="CW42" s="313"/>
      <c r="CX42" s="313"/>
      <c r="CY42" s="332"/>
      <c r="CZ42" s="283">
        <v>13.4</v>
      </c>
      <c r="DA42" s="335"/>
      <c r="DB42" s="335"/>
      <c r="DC42" s="338"/>
      <c r="DD42" s="288">
        <v>344708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47</v>
      </c>
      <c r="CD43" s="261" t="s">
        <v>79</v>
      </c>
      <c r="CE43" s="1"/>
      <c r="CF43" s="1"/>
      <c r="CG43" s="1"/>
      <c r="CH43" s="1"/>
      <c r="CI43" s="1"/>
      <c r="CJ43" s="1"/>
      <c r="CK43" s="1"/>
      <c r="CL43" s="1"/>
      <c r="CM43" s="1"/>
      <c r="CN43" s="1"/>
      <c r="CO43" s="1"/>
      <c r="CP43" s="1"/>
      <c r="CQ43" s="269"/>
      <c r="CR43" s="274">
        <v>36383</v>
      </c>
      <c r="CS43" s="313"/>
      <c r="CT43" s="313"/>
      <c r="CU43" s="313"/>
      <c r="CV43" s="313"/>
      <c r="CW43" s="313"/>
      <c r="CX43" s="313"/>
      <c r="CY43" s="332"/>
      <c r="CZ43" s="283">
        <v>0.4</v>
      </c>
      <c r="DA43" s="335"/>
      <c r="DB43" s="335"/>
      <c r="DC43" s="338"/>
      <c r="DD43" s="288">
        <v>36383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170</v>
      </c>
      <c r="CE44" s="41"/>
      <c r="CF44" s="261" t="s">
        <v>431</v>
      </c>
      <c r="CG44" s="1"/>
      <c r="CH44" s="1"/>
      <c r="CI44" s="1"/>
      <c r="CJ44" s="1"/>
      <c r="CK44" s="1"/>
      <c r="CL44" s="1"/>
      <c r="CM44" s="1"/>
      <c r="CN44" s="1"/>
      <c r="CO44" s="1"/>
      <c r="CP44" s="1"/>
      <c r="CQ44" s="269"/>
      <c r="CR44" s="274">
        <v>1329558</v>
      </c>
      <c r="CS44" s="217"/>
      <c r="CT44" s="217"/>
      <c r="CU44" s="217"/>
      <c r="CV44" s="217"/>
      <c r="CW44" s="217"/>
      <c r="CX44" s="217"/>
      <c r="CY44" s="279"/>
      <c r="CZ44" s="283">
        <v>13.4</v>
      </c>
      <c r="DA44" s="238"/>
      <c r="DB44" s="238"/>
      <c r="DC44" s="285"/>
      <c r="DD44" s="288">
        <v>344433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74047</v>
      </c>
      <c r="CS45" s="313"/>
      <c r="CT45" s="313"/>
      <c r="CU45" s="313"/>
      <c r="CV45" s="313"/>
      <c r="CW45" s="313"/>
      <c r="CX45" s="313"/>
      <c r="CY45" s="332"/>
      <c r="CZ45" s="283">
        <v>0.7</v>
      </c>
      <c r="DA45" s="335"/>
      <c r="DB45" s="335"/>
      <c r="DC45" s="338"/>
      <c r="DD45" s="288">
        <v>4619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1255511</v>
      </c>
      <c r="CS46" s="217"/>
      <c r="CT46" s="217"/>
      <c r="CU46" s="217"/>
      <c r="CV46" s="217"/>
      <c r="CW46" s="217"/>
      <c r="CX46" s="217"/>
      <c r="CY46" s="279"/>
      <c r="CZ46" s="283">
        <v>12.6</v>
      </c>
      <c r="DA46" s="238"/>
      <c r="DB46" s="238"/>
      <c r="DC46" s="285"/>
      <c r="DD46" s="288">
        <v>339814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275</v>
      </c>
      <c r="CS47" s="313"/>
      <c r="CT47" s="313"/>
      <c r="CU47" s="313"/>
      <c r="CV47" s="313"/>
      <c r="CW47" s="313"/>
      <c r="CX47" s="313"/>
      <c r="CY47" s="332"/>
      <c r="CZ47" s="283">
        <v>0</v>
      </c>
      <c r="DA47" s="335"/>
      <c r="DB47" s="335"/>
      <c r="DC47" s="338"/>
      <c r="DD47" s="288">
        <v>275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196</v>
      </c>
      <c r="CS48" s="217"/>
      <c r="CT48" s="217"/>
      <c r="CU48" s="217"/>
      <c r="CV48" s="217"/>
      <c r="CW48" s="217"/>
      <c r="CX48" s="217"/>
      <c r="CY48" s="279"/>
      <c r="CZ48" s="283" t="s">
        <v>196</v>
      </c>
      <c r="DA48" s="238"/>
      <c r="DB48" s="238"/>
      <c r="DC48" s="285"/>
      <c r="DD48" s="288" t="s">
        <v>196</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9940965</v>
      </c>
      <c r="CS49" s="312"/>
      <c r="CT49" s="312"/>
      <c r="CU49" s="312"/>
      <c r="CV49" s="312"/>
      <c r="CW49" s="312"/>
      <c r="CX49" s="312"/>
      <c r="CY49" s="333"/>
      <c r="CZ49" s="292">
        <v>100</v>
      </c>
      <c r="DA49" s="336"/>
      <c r="DB49" s="336"/>
      <c r="DC49" s="339"/>
      <c r="DD49" s="342">
        <v>7187460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VFktRyJRkJ8nlvnaeUgNIGozFYMXtRqg4dPCg9eKUOfzeNGhV/SqWmDlewZb1RjDFAeppkxz89sw6MJyZJPleQ==" saltValue="qldBV9A8zVCWDOQpBRD8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topLeftCell="AR88" zoomScale="70" zoomScaleNormal="70" zoomScaleSheetLayoutView="70" workbookViewId="0">
      <selection activeCell="DG85" sqref="DG85:DK85"/>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215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176</v>
      </c>
      <c r="R5" s="447"/>
      <c r="S5" s="447"/>
      <c r="T5" s="447"/>
      <c r="U5" s="458"/>
      <c r="V5" s="435" t="s">
        <v>440</v>
      </c>
      <c r="W5" s="447"/>
      <c r="X5" s="447"/>
      <c r="Y5" s="447"/>
      <c r="Z5" s="458"/>
      <c r="AA5" s="435" t="s">
        <v>441</v>
      </c>
      <c r="AB5" s="447"/>
      <c r="AC5" s="447"/>
      <c r="AD5" s="447"/>
      <c r="AE5" s="447"/>
      <c r="AF5" s="504" t="s">
        <v>173</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318</v>
      </c>
      <c r="CN5" s="447"/>
      <c r="CO5" s="447"/>
      <c r="CP5" s="447"/>
      <c r="CQ5" s="458"/>
      <c r="CR5" s="435" t="s">
        <v>242</v>
      </c>
      <c r="CS5" s="447"/>
      <c r="CT5" s="447"/>
      <c r="CU5" s="447"/>
      <c r="CV5" s="458"/>
      <c r="CW5" s="435" t="s">
        <v>49</v>
      </c>
      <c r="CX5" s="447"/>
      <c r="CY5" s="447"/>
      <c r="CZ5" s="447"/>
      <c r="DA5" s="458"/>
      <c r="DB5" s="435" t="s">
        <v>448</v>
      </c>
      <c r="DC5" s="447"/>
      <c r="DD5" s="447"/>
      <c r="DE5" s="447"/>
      <c r="DF5" s="458"/>
      <c r="DG5" s="700" t="s">
        <v>239</v>
      </c>
      <c r="DH5" s="703"/>
      <c r="DI5" s="703"/>
      <c r="DJ5" s="703"/>
      <c r="DK5" s="708"/>
      <c r="DL5" s="700" t="s">
        <v>451</v>
      </c>
      <c r="DM5" s="703"/>
      <c r="DN5" s="703"/>
      <c r="DO5" s="703"/>
      <c r="DP5" s="708"/>
      <c r="DQ5" s="435" t="s">
        <v>452</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265</v>
      </c>
      <c r="C7" s="419"/>
      <c r="D7" s="419"/>
      <c r="E7" s="419"/>
      <c r="F7" s="419"/>
      <c r="G7" s="419"/>
      <c r="H7" s="419"/>
      <c r="I7" s="419"/>
      <c r="J7" s="419"/>
      <c r="K7" s="419"/>
      <c r="L7" s="419"/>
      <c r="M7" s="419"/>
      <c r="N7" s="419"/>
      <c r="O7" s="419"/>
      <c r="P7" s="431"/>
      <c r="Q7" s="437">
        <v>10542</v>
      </c>
      <c r="R7" s="449"/>
      <c r="S7" s="449"/>
      <c r="T7" s="449"/>
      <c r="U7" s="449"/>
      <c r="V7" s="449">
        <v>9950</v>
      </c>
      <c r="W7" s="449"/>
      <c r="X7" s="449"/>
      <c r="Y7" s="449"/>
      <c r="Z7" s="449"/>
      <c r="AA7" s="449">
        <v>592</v>
      </c>
      <c r="AB7" s="449"/>
      <c r="AC7" s="449"/>
      <c r="AD7" s="449"/>
      <c r="AE7" s="492"/>
      <c r="AF7" s="506">
        <v>494</v>
      </c>
      <c r="AG7" s="519"/>
      <c r="AH7" s="519"/>
      <c r="AI7" s="519"/>
      <c r="AJ7" s="524"/>
      <c r="AK7" s="532">
        <v>530</v>
      </c>
      <c r="AL7" s="449"/>
      <c r="AM7" s="449"/>
      <c r="AN7" s="449"/>
      <c r="AO7" s="449"/>
      <c r="AP7" s="449">
        <v>11853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537</v>
      </c>
      <c r="BT7" s="419"/>
      <c r="BU7" s="419"/>
      <c r="BV7" s="419"/>
      <c r="BW7" s="419"/>
      <c r="BX7" s="419"/>
      <c r="BY7" s="419"/>
      <c r="BZ7" s="419"/>
      <c r="CA7" s="419"/>
      <c r="CB7" s="419"/>
      <c r="CC7" s="419"/>
      <c r="CD7" s="419"/>
      <c r="CE7" s="419"/>
      <c r="CF7" s="419"/>
      <c r="CG7" s="431"/>
      <c r="CH7" s="663">
        <v>-3</v>
      </c>
      <c r="CI7" s="666"/>
      <c r="CJ7" s="666"/>
      <c r="CK7" s="666"/>
      <c r="CL7" s="681"/>
      <c r="CM7" s="663">
        <v>-2</v>
      </c>
      <c r="CN7" s="666"/>
      <c r="CO7" s="666"/>
      <c r="CP7" s="666"/>
      <c r="CQ7" s="681"/>
      <c r="CR7" s="663">
        <v>20</v>
      </c>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482</v>
      </c>
      <c r="BT8" s="420"/>
      <c r="BU8" s="420"/>
      <c r="BV8" s="420"/>
      <c r="BW8" s="420"/>
      <c r="BX8" s="420"/>
      <c r="BY8" s="420"/>
      <c r="BZ8" s="420"/>
      <c r="CA8" s="420"/>
      <c r="CB8" s="420"/>
      <c r="CC8" s="420"/>
      <c r="CD8" s="420"/>
      <c r="CE8" s="420"/>
      <c r="CF8" s="420"/>
      <c r="CG8" s="432"/>
      <c r="CH8" s="444">
        <v>7</v>
      </c>
      <c r="CI8" s="456"/>
      <c r="CJ8" s="456"/>
      <c r="CK8" s="456"/>
      <c r="CL8" s="682"/>
      <c r="CM8" s="444">
        <v>129</v>
      </c>
      <c r="CN8" s="456"/>
      <c r="CO8" s="456"/>
      <c r="CP8" s="456"/>
      <c r="CQ8" s="682"/>
      <c r="CR8" s="444">
        <v>35</v>
      </c>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227</v>
      </c>
      <c r="BT9" s="420"/>
      <c r="BU9" s="420"/>
      <c r="BV9" s="420"/>
      <c r="BW9" s="420"/>
      <c r="BX9" s="420"/>
      <c r="BY9" s="420"/>
      <c r="BZ9" s="420"/>
      <c r="CA9" s="420"/>
      <c r="CB9" s="420"/>
      <c r="CC9" s="420"/>
      <c r="CD9" s="420"/>
      <c r="CE9" s="420"/>
      <c r="CF9" s="420"/>
      <c r="CG9" s="432"/>
      <c r="CH9" s="444">
        <v>16</v>
      </c>
      <c r="CI9" s="456"/>
      <c r="CJ9" s="456"/>
      <c r="CK9" s="456"/>
      <c r="CL9" s="682"/>
      <c r="CM9" s="444">
        <v>67</v>
      </c>
      <c r="CN9" s="456"/>
      <c r="CO9" s="456"/>
      <c r="CP9" s="456"/>
      <c r="CQ9" s="682"/>
      <c r="CR9" s="444">
        <v>28</v>
      </c>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249</v>
      </c>
      <c r="B23" s="401" t="s">
        <v>159</v>
      </c>
      <c r="C23" s="421"/>
      <c r="D23" s="421"/>
      <c r="E23" s="421"/>
      <c r="F23" s="421"/>
      <c r="G23" s="421"/>
      <c r="H23" s="421"/>
      <c r="I23" s="421"/>
      <c r="J23" s="421"/>
      <c r="K23" s="421"/>
      <c r="L23" s="421"/>
      <c r="M23" s="421"/>
      <c r="N23" s="421"/>
      <c r="O23" s="421"/>
      <c r="P23" s="433"/>
      <c r="Q23" s="440">
        <f>SUM(Q7:U22)</f>
        <v>10542</v>
      </c>
      <c r="R23" s="452"/>
      <c r="S23" s="452"/>
      <c r="T23" s="452"/>
      <c r="U23" s="452"/>
      <c r="V23" s="452">
        <f>SUM(V7:Z22)</f>
        <v>9950</v>
      </c>
      <c r="W23" s="452"/>
      <c r="X23" s="452"/>
      <c r="Y23" s="452"/>
      <c r="Z23" s="452"/>
      <c r="AA23" s="452">
        <f>SUM(AA7:AE22)</f>
        <v>592</v>
      </c>
      <c r="AB23" s="452"/>
      <c r="AC23" s="452"/>
      <c r="AD23" s="452"/>
      <c r="AE23" s="494"/>
      <c r="AF23" s="508">
        <v>494</v>
      </c>
      <c r="AG23" s="452"/>
      <c r="AH23" s="452"/>
      <c r="AI23" s="452"/>
      <c r="AJ23" s="526"/>
      <c r="AK23" s="534"/>
      <c r="AL23" s="455"/>
      <c r="AM23" s="455"/>
      <c r="AN23" s="455"/>
      <c r="AO23" s="455"/>
      <c r="AP23" s="452">
        <f>SUM(AP7:AT22)</f>
        <v>11853</v>
      </c>
      <c r="AQ23" s="452"/>
      <c r="AR23" s="452"/>
      <c r="AS23" s="452"/>
      <c r="AT23" s="452"/>
      <c r="AU23" s="567"/>
      <c r="AV23" s="567"/>
      <c r="AW23" s="567"/>
      <c r="AX23" s="567"/>
      <c r="AY23" s="590"/>
      <c r="AZ23" s="595" t="s">
        <v>196</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246</v>
      </c>
      <c r="AG26" s="520"/>
      <c r="AH26" s="520"/>
      <c r="AI26" s="520"/>
      <c r="AJ26" s="527"/>
      <c r="AK26" s="447" t="s">
        <v>388</v>
      </c>
      <c r="AL26" s="447"/>
      <c r="AM26" s="447"/>
      <c r="AN26" s="447"/>
      <c r="AO26" s="458"/>
      <c r="AP26" s="435" t="s">
        <v>356</v>
      </c>
      <c r="AQ26" s="447"/>
      <c r="AR26" s="447"/>
      <c r="AS26" s="447"/>
      <c r="AT26" s="458"/>
      <c r="AU26" s="435" t="s">
        <v>459</v>
      </c>
      <c r="AV26" s="447"/>
      <c r="AW26" s="447"/>
      <c r="AX26" s="447"/>
      <c r="AY26" s="458"/>
      <c r="AZ26" s="435" t="s">
        <v>460</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2025</v>
      </c>
      <c r="R28" s="453"/>
      <c r="S28" s="453"/>
      <c r="T28" s="453"/>
      <c r="U28" s="453"/>
      <c r="V28" s="453">
        <v>2011</v>
      </c>
      <c r="W28" s="453"/>
      <c r="X28" s="453"/>
      <c r="Y28" s="453"/>
      <c r="Z28" s="453"/>
      <c r="AA28" s="453">
        <v>14</v>
      </c>
      <c r="AB28" s="453"/>
      <c r="AC28" s="453"/>
      <c r="AD28" s="453"/>
      <c r="AE28" s="495"/>
      <c r="AF28" s="511">
        <v>14</v>
      </c>
      <c r="AG28" s="453"/>
      <c r="AH28" s="453"/>
      <c r="AI28" s="453"/>
      <c r="AJ28" s="529"/>
      <c r="AK28" s="535">
        <v>125</v>
      </c>
      <c r="AL28" s="453"/>
      <c r="AM28" s="453"/>
      <c r="AN28" s="453"/>
      <c r="AO28" s="453"/>
      <c r="AP28" s="453"/>
      <c r="AQ28" s="453"/>
      <c r="AR28" s="453"/>
      <c r="AS28" s="453"/>
      <c r="AT28" s="453"/>
      <c r="AU28" s="453"/>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219</v>
      </c>
      <c r="C29" s="420"/>
      <c r="D29" s="420"/>
      <c r="E29" s="420"/>
      <c r="F29" s="420"/>
      <c r="G29" s="420"/>
      <c r="H29" s="420"/>
      <c r="I29" s="420"/>
      <c r="J29" s="420"/>
      <c r="K29" s="420"/>
      <c r="L29" s="420"/>
      <c r="M29" s="420"/>
      <c r="N29" s="420"/>
      <c r="O29" s="420"/>
      <c r="P29" s="432"/>
      <c r="Q29" s="438">
        <v>209</v>
      </c>
      <c r="R29" s="450"/>
      <c r="S29" s="450"/>
      <c r="T29" s="450"/>
      <c r="U29" s="450"/>
      <c r="V29" s="450">
        <v>207</v>
      </c>
      <c r="W29" s="450"/>
      <c r="X29" s="450"/>
      <c r="Y29" s="450"/>
      <c r="Z29" s="450"/>
      <c r="AA29" s="450">
        <v>2</v>
      </c>
      <c r="AB29" s="450"/>
      <c r="AC29" s="450"/>
      <c r="AD29" s="450"/>
      <c r="AE29" s="461"/>
      <c r="AF29" s="507">
        <v>2</v>
      </c>
      <c r="AG29" s="456"/>
      <c r="AH29" s="456"/>
      <c r="AI29" s="456"/>
      <c r="AJ29" s="525"/>
      <c r="AK29" s="460">
        <v>89</v>
      </c>
      <c r="AL29" s="450"/>
      <c r="AM29" s="450"/>
      <c r="AN29" s="450"/>
      <c r="AO29" s="450"/>
      <c r="AP29" s="450">
        <v>174</v>
      </c>
      <c r="AQ29" s="450"/>
      <c r="AR29" s="450"/>
      <c r="AS29" s="450"/>
      <c r="AT29" s="450"/>
      <c r="AU29" s="450">
        <v>59</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201</v>
      </c>
      <c r="C30" s="420"/>
      <c r="D30" s="420"/>
      <c r="E30" s="420"/>
      <c r="F30" s="420"/>
      <c r="G30" s="420"/>
      <c r="H30" s="420"/>
      <c r="I30" s="420"/>
      <c r="J30" s="420"/>
      <c r="K30" s="420"/>
      <c r="L30" s="420"/>
      <c r="M30" s="420"/>
      <c r="N30" s="420"/>
      <c r="O30" s="420"/>
      <c r="P30" s="432"/>
      <c r="Q30" s="438">
        <v>2518</v>
      </c>
      <c r="R30" s="450"/>
      <c r="S30" s="450"/>
      <c r="T30" s="450"/>
      <c r="U30" s="450"/>
      <c r="V30" s="450">
        <v>2407</v>
      </c>
      <c r="W30" s="450"/>
      <c r="X30" s="450"/>
      <c r="Y30" s="450"/>
      <c r="Z30" s="450"/>
      <c r="AA30" s="450">
        <v>111</v>
      </c>
      <c r="AB30" s="450"/>
      <c r="AC30" s="450"/>
      <c r="AD30" s="450"/>
      <c r="AE30" s="461"/>
      <c r="AF30" s="507">
        <v>111</v>
      </c>
      <c r="AG30" s="456"/>
      <c r="AH30" s="456"/>
      <c r="AI30" s="456"/>
      <c r="AJ30" s="525"/>
      <c r="AK30" s="460">
        <v>354</v>
      </c>
      <c r="AL30" s="450"/>
      <c r="AM30" s="450"/>
      <c r="AN30" s="450"/>
      <c r="AO30" s="450"/>
      <c r="AP30" s="450"/>
      <c r="AQ30" s="450"/>
      <c r="AR30" s="450"/>
      <c r="AS30" s="450"/>
      <c r="AT30" s="450"/>
      <c r="AU30" s="450"/>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462</v>
      </c>
      <c r="C31" s="420"/>
      <c r="D31" s="420"/>
      <c r="E31" s="420"/>
      <c r="F31" s="420"/>
      <c r="G31" s="420"/>
      <c r="H31" s="420"/>
      <c r="I31" s="420"/>
      <c r="J31" s="420"/>
      <c r="K31" s="420"/>
      <c r="L31" s="420"/>
      <c r="M31" s="420"/>
      <c r="N31" s="420"/>
      <c r="O31" s="420"/>
      <c r="P31" s="432"/>
      <c r="Q31" s="438">
        <v>7</v>
      </c>
      <c r="R31" s="450"/>
      <c r="S31" s="450"/>
      <c r="T31" s="450"/>
      <c r="U31" s="450"/>
      <c r="V31" s="450">
        <v>5</v>
      </c>
      <c r="W31" s="450"/>
      <c r="X31" s="450"/>
      <c r="Y31" s="450"/>
      <c r="Z31" s="450"/>
      <c r="AA31" s="450">
        <v>2</v>
      </c>
      <c r="AB31" s="450"/>
      <c r="AC31" s="450"/>
      <c r="AD31" s="450"/>
      <c r="AE31" s="461"/>
      <c r="AF31" s="507">
        <v>2</v>
      </c>
      <c r="AG31" s="456"/>
      <c r="AH31" s="456"/>
      <c r="AI31" s="456"/>
      <c r="AJ31" s="525"/>
      <c r="AK31" s="460">
        <v>0</v>
      </c>
      <c r="AL31" s="450"/>
      <c r="AM31" s="450"/>
      <c r="AN31" s="450"/>
      <c r="AO31" s="450"/>
      <c r="AP31" s="450"/>
      <c r="AQ31" s="450"/>
      <c r="AR31" s="450"/>
      <c r="AS31" s="450"/>
      <c r="AT31" s="450"/>
      <c r="AU31" s="450"/>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225</v>
      </c>
      <c r="C32" s="420"/>
      <c r="D32" s="420"/>
      <c r="E32" s="420"/>
      <c r="F32" s="420"/>
      <c r="G32" s="420"/>
      <c r="H32" s="420"/>
      <c r="I32" s="420"/>
      <c r="J32" s="420"/>
      <c r="K32" s="420"/>
      <c r="L32" s="420"/>
      <c r="M32" s="420"/>
      <c r="N32" s="420"/>
      <c r="O32" s="420"/>
      <c r="P32" s="432"/>
      <c r="Q32" s="438">
        <v>263</v>
      </c>
      <c r="R32" s="450"/>
      <c r="S32" s="450"/>
      <c r="T32" s="450"/>
      <c r="U32" s="450"/>
      <c r="V32" s="450">
        <v>262</v>
      </c>
      <c r="W32" s="450"/>
      <c r="X32" s="450"/>
      <c r="Y32" s="450"/>
      <c r="Z32" s="450"/>
      <c r="AA32" s="450">
        <v>1</v>
      </c>
      <c r="AB32" s="450"/>
      <c r="AC32" s="450"/>
      <c r="AD32" s="450"/>
      <c r="AE32" s="461"/>
      <c r="AF32" s="507">
        <v>1</v>
      </c>
      <c r="AG32" s="456"/>
      <c r="AH32" s="456"/>
      <c r="AI32" s="456"/>
      <c r="AJ32" s="525"/>
      <c r="AK32" s="460">
        <v>76</v>
      </c>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583</v>
      </c>
      <c r="R33" s="450"/>
      <c r="S33" s="450"/>
      <c r="T33" s="450"/>
      <c r="U33" s="450"/>
      <c r="V33" s="450">
        <v>598</v>
      </c>
      <c r="W33" s="450"/>
      <c r="X33" s="450"/>
      <c r="Y33" s="450"/>
      <c r="Z33" s="450"/>
      <c r="AA33" s="450">
        <v>-15</v>
      </c>
      <c r="AB33" s="450"/>
      <c r="AC33" s="450"/>
      <c r="AD33" s="450"/>
      <c r="AE33" s="461"/>
      <c r="AF33" s="507">
        <v>731</v>
      </c>
      <c r="AG33" s="456"/>
      <c r="AH33" s="456"/>
      <c r="AI33" s="456"/>
      <c r="AJ33" s="525"/>
      <c r="AK33" s="460">
        <v>103</v>
      </c>
      <c r="AL33" s="450"/>
      <c r="AM33" s="450"/>
      <c r="AN33" s="450"/>
      <c r="AO33" s="450"/>
      <c r="AP33" s="450">
        <v>2978</v>
      </c>
      <c r="AQ33" s="450"/>
      <c r="AR33" s="450"/>
      <c r="AS33" s="450"/>
      <c r="AT33" s="450"/>
      <c r="AU33" s="450">
        <v>843</v>
      </c>
      <c r="AV33" s="450"/>
      <c r="AW33" s="450"/>
      <c r="AX33" s="450"/>
      <c r="AY33" s="450"/>
      <c r="AZ33" s="597"/>
      <c r="BA33" s="597"/>
      <c r="BB33" s="597"/>
      <c r="BC33" s="597"/>
      <c r="BD33" s="597"/>
      <c r="BE33" s="565" t="s">
        <v>464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349</v>
      </c>
      <c r="C34" s="420"/>
      <c r="D34" s="420"/>
      <c r="E34" s="420"/>
      <c r="F34" s="420"/>
      <c r="G34" s="420"/>
      <c r="H34" s="420"/>
      <c r="I34" s="420"/>
      <c r="J34" s="420"/>
      <c r="K34" s="420"/>
      <c r="L34" s="420"/>
      <c r="M34" s="420"/>
      <c r="N34" s="420"/>
      <c r="O34" s="420"/>
      <c r="P34" s="432"/>
      <c r="Q34" s="438">
        <v>1007</v>
      </c>
      <c r="R34" s="450"/>
      <c r="S34" s="450"/>
      <c r="T34" s="450"/>
      <c r="U34" s="450"/>
      <c r="V34" s="450">
        <v>984</v>
      </c>
      <c r="W34" s="450"/>
      <c r="X34" s="450"/>
      <c r="Y34" s="450"/>
      <c r="Z34" s="450"/>
      <c r="AA34" s="450">
        <v>23</v>
      </c>
      <c r="AB34" s="450"/>
      <c r="AC34" s="450"/>
      <c r="AD34" s="450"/>
      <c r="AE34" s="461"/>
      <c r="AF34" s="507">
        <v>262</v>
      </c>
      <c r="AG34" s="456"/>
      <c r="AH34" s="456"/>
      <c r="AI34" s="456"/>
      <c r="AJ34" s="525"/>
      <c r="AK34" s="460">
        <v>482</v>
      </c>
      <c r="AL34" s="450"/>
      <c r="AM34" s="450"/>
      <c r="AN34" s="450"/>
      <c r="AO34" s="450"/>
      <c r="AP34" s="450">
        <v>6251</v>
      </c>
      <c r="AQ34" s="450"/>
      <c r="AR34" s="450"/>
      <c r="AS34" s="450"/>
      <c r="AT34" s="450"/>
      <c r="AU34" s="450">
        <v>5839</v>
      </c>
      <c r="AV34" s="450"/>
      <c r="AW34" s="450"/>
      <c r="AX34" s="450"/>
      <c r="AY34" s="450"/>
      <c r="AZ34" s="597"/>
      <c r="BA34" s="597"/>
      <c r="BB34" s="597"/>
      <c r="BC34" s="597"/>
      <c r="BD34" s="597"/>
      <c r="BE34" s="565" t="s">
        <v>464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249</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1123</v>
      </c>
      <c r="AG63" s="452"/>
      <c r="AH63" s="452"/>
      <c r="AI63" s="452"/>
      <c r="AJ63" s="526"/>
      <c r="AK63" s="534"/>
      <c r="AL63" s="455"/>
      <c r="AM63" s="455"/>
      <c r="AN63" s="455"/>
      <c r="AO63" s="455"/>
      <c r="AP63" s="452">
        <f>SUM(AP28:AT62)</f>
        <v>9403</v>
      </c>
      <c r="AQ63" s="452"/>
      <c r="AR63" s="452"/>
      <c r="AS63" s="452"/>
      <c r="AT63" s="452"/>
      <c r="AU63" s="452">
        <f>SUM(AU28:AY62)</f>
        <v>6741</v>
      </c>
      <c r="AV63" s="452"/>
      <c r="AW63" s="452"/>
      <c r="AX63" s="452"/>
      <c r="AY63" s="452"/>
      <c r="AZ63" s="599"/>
      <c r="BA63" s="599"/>
      <c r="BB63" s="599"/>
      <c r="BC63" s="599"/>
      <c r="BD63" s="599"/>
      <c r="BE63" s="567"/>
      <c r="BF63" s="567"/>
      <c r="BG63" s="567"/>
      <c r="BH63" s="567"/>
      <c r="BI63" s="590"/>
      <c r="BJ63" s="595" t="s">
        <v>196</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246</v>
      </c>
      <c r="AG66" s="520"/>
      <c r="AH66" s="520"/>
      <c r="AI66" s="520"/>
      <c r="AJ66" s="530"/>
      <c r="AK66" s="435" t="s">
        <v>388</v>
      </c>
      <c r="AL66" s="397"/>
      <c r="AM66" s="397"/>
      <c r="AN66" s="397"/>
      <c r="AO66" s="429"/>
      <c r="AP66" s="435" t="s">
        <v>356</v>
      </c>
      <c r="AQ66" s="447"/>
      <c r="AR66" s="447"/>
      <c r="AS66" s="447"/>
      <c r="AT66" s="458"/>
      <c r="AU66" s="435" t="s">
        <v>466</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532</v>
      </c>
      <c r="C68" s="419"/>
      <c r="D68" s="419"/>
      <c r="E68" s="419"/>
      <c r="F68" s="419"/>
      <c r="G68" s="419"/>
      <c r="H68" s="419"/>
      <c r="I68" s="419"/>
      <c r="J68" s="419"/>
      <c r="K68" s="419"/>
      <c r="L68" s="419"/>
      <c r="M68" s="419"/>
      <c r="N68" s="419"/>
      <c r="O68" s="419"/>
      <c r="P68" s="431"/>
      <c r="Q68" s="437">
        <v>14982</v>
      </c>
      <c r="R68" s="449"/>
      <c r="S68" s="449"/>
      <c r="T68" s="449"/>
      <c r="U68" s="449"/>
      <c r="V68" s="449">
        <v>14962</v>
      </c>
      <c r="W68" s="449"/>
      <c r="X68" s="449"/>
      <c r="Y68" s="449"/>
      <c r="Z68" s="449"/>
      <c r="AA68" s="449">
        <v>20</v>
      </c>
      <c r="AB68" s="449"/>
      <c r="AC68" s="449"/>
      <c r="AD68" s="449"/>
      <c r="AE68" s="449"/>
      <c r="AF68" s="449">
        <v>20</v>
      </c>
      <c r="AG68" s="449"/>
      <c r="AH68" s="449"/>
      <c r="AI68" s="449"/>
      <c r="AJ68" s="449"/>
      <c r="AK68" s="449">
        <v>196</v>
      </c>
      <c r="AL68" s="449"/>
      <c r="AM68" s="449"/>
      <c r="AN68" s="449"/>
      <c r="AO68" s="449"/>
      <c r="AP68" s="449"/>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533</v>
      </c>
      <c r="C69" s="420"/>
      <c r="D69" s="420"/>
      <c r="E69" s="420"/>
      <c r="F69" s="420"/>
      <c r="G69" s="420"/>
      <c r="H69" s="420"/>
      <c r="I69" s="420"/>
      <c r="J69" s="420"/>
      <c r="K69" s="420"/>
      <c r="L69" s="420"/>
      <c r="M69" s="420"/>
      <c r="N69" s="420"/>
      <c r="O69" s="420"/>
      <c r="P69" s="432"/>
      <c r="Q69" s="438">
        <v>85</v>
      </c>
      <c r="R69" s="450"/>
      <c r="S69" s="450"/>
      <c r="T69" s="450"/>
      <c r="U69" s="450"/>
      <c r="V69" s="450">
        <v>84</v>
      </c>
      <c r="W69" s="450"/>
      <c r="X69" s="450"/>
      <c r="Y69" s="450"/>
      <c r="Z69" s="450"/>
      <c r="AA69" s="450">
        <v>1</v>
      </c>
      <c r="AB69" s="450"/>
      <c r="AC69" s="450"/>
      <c r="AD69" s="450"/>
      <c r="AE69" s="450"/>
      <c r="AF69" s="450">
        <v>1</v>
      </c>
      <c r="AG69" s="450"/>
      <c r="AH69" s="450"/>
      <c r="AI69" s="450"/>
      <c r="AJ69" s="450"/>
      <c r="AK69" s="450">
        <v>12</v>
      </c>
      <c r="AL69" s="450"/>
      <c r="AM69" s="450"/>
      <c r="AN69" s="450"/>
      <c r="AO69" s="450"/>
      <c r="AP69" s="450"/>
      <c r="AQ69" s="450"/>
      <c r="AR69" s="450"/>
      <c r="AS69" s="450"/>
      <c r="AT69" s="450"/>
      <c r="AU69" s="450"/>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534</v>
      </c>
      <c r="C70" s="420"/>
      <c r="D70" s="420"/>
      <c r="E70" s="420"/>
      <c r="F70" s="420"/>
      <c r="G70" s="420"/>
      <c r="H70" s="420"/>
      <c r="I70" s="420"/>
      <c r="J70" s="420"/>
      <c r="K70" s="420"/>
      <c r="L70" s="420"/>
      <c r="M70" s="420"/>
      <c r="N70" s="420"/>
      <c r="O70" s="420"/>
      <c r="P70" s="432"/>
      <c r="Q70" s="438">
        <v>452</v>
      </c>
      <c r="R70" s="450"/>
      <c r="S70" s="450"/>
      <c r="T70" s="450"/>
      <c r="U70" s="450"/>
      <c r="V70" s="450">
        <v>233</v>
      </c>
      <c r="W70" s="450"/>
      <c r="X70" s="450"/>
      <c r="Y70" s="450"/>
      <c r="Z70" s="450"/>
      <c r="AA70" s="450">
        <v>219</v>
      </c>
      <c r="AB70" s="450"/>
      <c r="AC70" s="450"/>
      <c r="AD70" s="450"/>
      <c r="AE70" s="450"/>
      <c r="AF70" s="450">
        <v>219</v>
      </c>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535</v>
      </c>
      <c r="C71" s="420"/>
      <c r="D71" s="420"/>
      <c r="E71" s="420"/>
      <c r="F71" s="420"/>
      <c r="G71" s="420"/>
      <c r="H71" s="420"/>
      <c r="I71" s="420"/>
      <c r="J71" s="420"/>
      <c r="K71" s="420"/>
      <c r="L71" s="420"/>
      <c r="M71" s="420"/>
      <c r="N71" s="420"/>
      <c r="O71" s="420"/>
      <c r="P71" s="432"/>
      <c r="Q71" s="438">
        <v>1440</v>
      </c>
      <c r="R71" s="450"/>
      <c r="S71" s="450"/>
      <c r="T71" s="450"/>
      <c r="U71" s="450"/>
      <c r="V71" s="450">
        <v>1433</v>
      </c>
      <c r="W71" s="450"/>
      <c r="X71" s="450"/>
      <c r="Y71" s="450"/>
      <c r="Z71" s="450"/>
      <c r="AA71" s="450">
        <v>7</v>
      </c>
      <c r="AB71" s="450"/>
      <c r="AC71" s="450"/>
      <c r="AD71" s="450"/>
      <c r="AE71" s="450"/>
      <c r="AF71" s="450">
        <v>7</v>
      </c>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485</v>
      </c>
      <c r="C72" s="420"/>
      <c r="D72" s="420"/>
      <c r="E72" s="420"/>
      <c r="F72" s="420"/>
      <c r="G72" s="420"/>
      <c r="H72" s="420"/>
      <c r="I72" s="420"/>
      <c r="J72" s="420"/>
      <c r="K72" s="420"/>
      <c r="L72" s="420"/>
      <c r="M72" s="420"/>
      <c r="N72" s="420"/>
      <c r="O72" s="420"/>
      <c r="P72" s="432"/>
      <c r="Q72" s="438">
        <v>388762</v>
      </c>
      <c r="R72" s="450"/>
      <c r="S72" s="450"/>
      <c r="T72" s="450"/>
      <c r="U72" s="450"/>
      <c r="V72" s="450">
        <v>379528</v>
      </c>
      <c r="W72" s="450"/>
      <c r="X72" s="450"/>
      <c r="Y72" s="450"/>
      <c r="Z72" s="450"/>
      <c r="AA72" s="450">
        <v>9234</v>
      </c>
      <c r="AB72" s="450"/>
      <c r="AC72" s="450"/>
      <c r="AD72" s="450"/>
      <c r="AE72" s="450"/>
      <c r="AF72" s="450">
        <v>8886</v>
      </c>
      <c r="AG72" s="450"/>
      <c r="AH72" s="450"/>
      <c r="AI72" s="450"/>
      <c r="AJ72" s="450"/>
      <c r="AK72" s="450">
        <v>3256</v>
      </c>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536</v>
      </c>
      <c r="C73" s="420"/>
      <c r="D73" s="420"/>
      <c r="E73" s="420"/>
      <c r="F73" s="420"/>
      <c r="G73" s="420"/>
      <c r="H73" s="420"/>
      <c r="I73" s="420"/>
      <c r="J73" s="420"/>
      <c r="K73" s="420"/>
      <c r="L73" s="420"/>
      <c r="M73" s="420"/>
      <c r="N73" s="420"/>
      <c r="O73" s="420"/>
      <c r="P73" s="432"/>
      <c r="Q73" s="438">
        <v>180</v>
      </c>
      <c r="R73" s="450"/>
      <c r="S73" s="450"/>
      <c r="T73" s="450"/>
      <c r="U73" s="450"/>
      <c r="V73" s="450">
        <v>173</v>
      </c>
      <c r="W73" s="450"/>
      <c r="X73" s="450"/>
      <c r="Y73" s="450"/>
      <c r="Z73" s="450"/>
      <c r="AA73" s="450">
        <v>7</v>
      </c>
      <c r="AB73" s="450"/>
      <c r="AC73" s="450"/>
      <c r="AD73" s="450"/>
      <c r="AE73" s="450"/>
      <c r="AF73" s="450">
        <v>7</v>
      </c>
      <c r="AG73" s="450"/>
      <c r="AH73" s="450"/>
      <c r="AI73" s="450"/>
      <c r="AJ73" s="450"/>
      <c r="AK73" s="450">
        <v>18</v>
      </c>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249</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9140</v>
      </c>
      <c r="AG88" s="452"/>
      <c r="AH88" s="452"/>
      <c r="AI88" s="452"/>
      <c r="AJ88" s="452"/>
      <c r="AK88" s="455"/>
      <c r="AL88" s="455"/>
      <c r="AM88" s="455"/>
      <c r="AN88" s="455"/>
      <c r="AO88" s="455"/>
      <c r="AP88" s="452">
        <v>0</v>
      </c>
      <c r="AQ88" s="452"/>
      <c r="AR88" s="452"/>
      <c r="AS88" s="452"/>
      <c r="AT88" s="452"/>
      <c r="AU88" s="452">
        <v>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249</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SUM(CR7:CV88)</f>
        <v>83</v>
      </c>
      <c r="CS102" s="604"/>
      <c r="CT102" s="604"/>
      <c r="CU102" s="604"/>
      <c r="CV102" s="697"/>
      <c r="CW102" s="696">
        <v>0</v>
      </c>
      <c r="CX102" s="604"/>
      <c r="CY102" s="604"/>
      <c r="CZ102" s="604"/>
      <c r="DA102" s="697"/>
      <c r="DB102" s="696">
        <v>0</v>
      </c>
      <c r="DC102" s="604"/>
      <c r="DD102" s="604"/>
      <c r="DE102" s="604"/>
      <c r="DF102" s="697"/>
      <c r="DG102" s="696">
        <v>0</v>
      </c>
      <c r="DH102" s="604"/>
      <c r="DI102" s="604"/>
      <c r="DJ102" s="604"/>
      <c r="DK102" s="697"/>
      <c r="DL102" s="696">
        <v>0</v>
      </c>
      <c r="DM102" s="604"/>
      <c r="DN102" s="604"/>
      <c r="DO102" s="604"/>
      <c r="DP102" s="697"/>
      <c r="DQ102" s="696">
        <v>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472</v>
      </c>
      <c r="AB109" s="406"/>
      <c r="AC109" s="406"/>
      <c r="AD109" s="406"/>
      <c r="AE109" s="469"/>
      <c r="AF109" s="480" t="s">
        <v>473</v>
      </c>
      <c r="AG109" s="406"/>
      <c r="AH109" s="406"/>
      <c r="AI109" s="406"/>
      <c r="AJ109" s="469"/>
      <c r="AK109" s="480" t="s">
        <v>389</v>
      </c>
      <c r="AL109" s="406"/>
      <c r="AM109" s="406"/>
      <c r="AN109" s="406"/>
      <c r="AO109" s="469"/>
      <c r="AP109" s="480" t="s">
        <v>474</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472</v>
      </c>
      <c r="BR109" s="406"/>
      <c r="BS109" s="406"/>
      <c r="BT109" s="406"/>
      <c r="BU109" s="469"/>
      <c r="BV109" s="480" t="s">
        <v>473</v>
      </c>
      <c r="BW109" s="406"/>
      <c r="BX109" s="406"/>
      <c r="BY109" s="406"/>
      <c r="BZ109" s="469"/>
      <c r="CA109" s="480" t="s">
        <v>389</v>
      </c>
      <c r="CB109" s="406"/>
      <c r="CC109" s="406"/>
      <c r="CD109" s="406"/>
      <c r="CE109" s="469"/>
      <c r="CF109" s="655" t="s">
        <v>474</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472</v>
      </c>
      <c r="DH109" s="406"/>
      <c r="DI109" s="406"/>
      <c r="DJ109" s="406"/>
      <c r="DK109" s="469"/>
      <c r="DL109" s="480" t="s">
        <v>473</v>
      </c>
      <c r="DM109" s="406"/>
      <c r="DN109" s="406"/>
      <c r="DO109" s="406"/>
      <c r="DP109" s="469"/>
      <c r="DQ109" s="480" t="s">
        <v>389</v>
      </c>
      <c r="DR109" s="406"/>
      <c r="DS109" s="406"/>
      <c r="DT109" s="406"/>
      <c r="DU109" s="469"/>
      <c r="DV109" s="480" t="s">
        <v>474</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849912</v>
      </c>
      <c r="AB110" s="487"/>
      <c r="AC110" s="487"/>
      <c r="AD110" s="487"/>
      <c r="AE110" s="498"/>
      <c r="AF110" s="514">
        <v>810872</v>
      </c>
      <c r="AG110" s="487"/>
      <c r="AH110" s="487"/>
      <c r="AI110" s="487"/>
      <c r="AJ110" s="498"/>
      <c r="AK110" s="514">
        <v>811022</v>
      </c>
      <c r="AL110" s="487"/>
      <c r="AM110" s="487"/>
      <c r="AN110" s="487"/>
      <c r="AO110" s="498"/>
      <c r="AP110" s="538">
        <v>14.8</v>
      </c>
      <c r="AQ110" s="546"/>
      <c r="AR110" s="546"/>
      <c r="AS110" s="546"/>
      <c r="AT110" s="556"/>
      <c r="AU110" s="568" t="s">
        <v>118</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11761986</v>
      </c>
      <c r="BR110" s="640"/>
      <c r="BS110" s="640"/>
      <c r="BT110" s="640"/>
      <c r="BU110" s="640"/>
      <c r="BV110" s="640">
        <v>11839205</v>
      </c>
      <c r="BW110" s="640"/>
      <c r="BX110" s="640"/>
      <c r="BY110" s="640"/>
      <c r="BZ110" s="640"/>
      <c r="CA110" s="640">
        <v>11852975</v>
      </c>
      <c r="CB110" s="640"/>
      <c r="CC110" s="640"/>
      <c r="CD110" s="640"/>
      <c r="CE110" s="640"/>
      <c r="CF110" s="656">
        <v>216.6</v>
      </c>
      <c r="CG110" s="660"/>
      <c r="CH110" s="660"/>
      <c r="CI110" s="660"/>
      <c r="CJ110" s="660"/>
      <c r="CK110" s="672" t="s">
        <v>386</v>
      </c>
      <c r="CL110" s="412"/>
      <c r="CM110" s="424" t="s">
        <v>58</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196</v>
      </c>
      <c r="DH110" s="640"/>
      <c r="DI110" s="640"/>
      <c r="DJ110" s="640"/>
      <c r="DK110" s="640"/>
      <c r="DL110" s="640" t="s">
        <v>196</v>
      </c>
      <c r="DM110" s="640"/>
      <c r="DN110" s="640"/>
      <c r="DO110" s="640"/>
      <c r="DP110" s="640"/>
      <c r="DQ110" s="640" t="s">
        <v>196</v>
      </c>
      <c r="DR110" s="640"/>
      <c r="DS110" s="640"/>
      <c r="DT110" s="640"/>
      <c r="DU110" s="640"/>
      <c r="DV110" s="712" t="s">
        <v>196</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196</v>
      </c>
      <c r="AB111" s="446"/>
      <c r="AC111" s="446"/>
      <c r="AD111" s="446"/>
      <c r="AE111" s="499"/>
      <c r="AF111" s="515" t="s">
        <v>196</v>
      </c>
      <c r="AG111" s="446"/>
      <c r="AH111" s="446"/>
      <c r="AI111" s="446"/>
      <c r="AJ111" s="499"/>
      <c r="AK111" s="515" t="s">
        <v>196</v>
      </c>
      <c r="AL111" s="446"/>
      <c r="AM111" s="446"/>
      <c r="AN111" s="446"/>
      <c r="AO111" s="499"/>
      <c r="AP111" s="539" t="s">
        <v>196</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v>11673</v>
      </c>
      <c r="BR111" s="641"/>
      <c r="BS111" s="641"/>
      <c r="BT111" s="641"/>
      <c r="BU111" s="641"/>
      <c r="BV111" s="641">
        <v>1636</v>
      </c>
      <c r="BW111" s="641"/>
      <c r="BX111" s="641"/>
      <c r="BY111" s="641"/>
      <c r="BZ111" s="641"/>
      <c r="CA111" s="641" t="s">
        <v>196</v>
      </c>
      <c r="CB111" s="641"/>
      <c r="CC111" s="641"/>
      <c r="CD111" s="641"/>
      <c r="CE111" s="641"/>
      <c r="CF111" s="657" t="s">
        <v>196</v>
      </c>
      <c r="CG111" s="661"/>
      <c r="CH111" s="661"/>
      <c r="CI111" s="661"/>
      <c r="CJ111" s="661"/>
      <c r="CK111" s="673"/>
      <c r="CL111" s="413"/>
      <c r="CM111" s="425" t="s">
        <v>132</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196</v>
      </c>
      <c r="DH111" s="641"/>
      <c r="DI111" s="641"/>
      <c r="DJ111" s="641"/>
      <c r="DK111" s="641"/>
      <c r="DL111" s="641" t="s">
        <v>196</v>
      </c>
      <c r="DM111" s="641"/>
      <c r="DN111" s="641"/>
      <c r="DO111" s="641"/>
      <c r="DP111" s="641"/>
      <c r="DQ111" s="641" t="s">
        <v>196</v>
      </c>
      <c r="DR111" s="641"/>
      <c r="DS111" s="641"/>
      <c r="DT111" s="641"/>
      <c r="DU111" s="641"/>
      <c r="DV111" s="713" t="s">
        <v>196</v>
      </c>
      <c r="DW111" s="713"/>
      <c r="DX111" s="713"/>
      <c r="DY111" s="713"/>
      <c r="DZ111" s="722"/>
    </row>
    <row r="112" spans="1:131" s="365" customFormat="1" ht="26.25" customHeight="1">
      <c r="A112" s="386" t="s">
        <v>141</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196</v>
      </c>
      <c r="AB112" s="446"/>
      <c r="AC112" s="446"/>
      <c r="AD112" s="446"/>
      <c r="AE112" s="499"/>
      <c r="AF112" s="515" t="s">
        <v>196</v>
      </c>
      <c r="AG112" s="446"/>
      <c r="AH112" s="446"/>
      <c r="AI112" s="446"/>
      <c r="AJ112" s="499"/>
      <c r="AK112" s="515" t="s">
        <v>196</v>
      </c>
      <c r="AL112" s="446"/>
      <c r="AM112" s="446"/>
      <c r="AN112" s="446"/>
      <c r="AO112" s="499"/>
      <c r="AP112" s="539" t="s">
        <v>196</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7869567</v>
      </c>
      <c r="BR112" s="641"/>
      <c r="BS112" s="641"/>
      <c r="BT112" s="641"/>
      <c r="BU112" s="641"/>
      <c r="BV112" s="641">
        <v>7253447</v>
      </c>
      <c r="BW112" s="641"/>
      <c r="BX112" s="641"/>
      <c r="BY112" s="641"/>
      <c r="BZ112" s="641"/>
      <c r="CA112" s="641">
        <v>6740622</v>
      </c>
      <c r="CB112" s="641"/>
      <c r="CC112" s="641"/>
      <c r="CD112" s="641"/>
      <c r="CE112" s="641"/>
      <c r="CF112" s="657">
        <v>123.2</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196</v>
      </c>
      <c r="DH112" s="641"/>
      <c r="DI112" s="641"/>
      <c r="DJ112" s="641"/>
      <c r="DK112" s="641"/>
      <c r="DL112" s="641" t="s">
        <v>196</v>
      </c>
      <c r="DM112" s="641"/>
      <c r="DN112" s="641"/>
      <c r="DO112" s="641"/>
      <c r="DP112" s="641"/>
      <c r="DQ112" s="641" t="s">
        <v>196</v>
      </c>
      <c r="DR112" s="641"/>
      <c r="DS112" s="641"/>
      <c r="DT112" s="641"/>
      <c r="DU112" s="641"/>
      <c r="DV112" s="713" t="s">
        <v>196</v>
      </c>
      <c r="DW112" s="713"/>
      <c r="DX112" s="713"/>
      <c r="DY112" s="713"/>
      <c r="DZ112" s="722"/>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702640</v>
      </c>
      <c r="AB113" s="446"/>
      <c r="AC113" s="446"/>
      <c r="AD113" s="446"/>
      <c r="AE113" s="499"/>
      <c r="AF113" s="515">
        <v>706763</v>
      </c>
      <c r="AG113" s="446"/>
      <c r="AH113" s="446"/>
      <c r="AI113" s="446"/>
      <c r="AJ113" s="499"/>
      <c r="AK113" s="515">
        <v>672782</v>
      </c>
      <c r="AL113" s="446"/>
      <c r="AM113" s="446"/>
      <c r="AN113" s="446"/>
      <c r="AO113" s="499"/>
      <c r="AP113" s="539">
        <v>12.3</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3">
        <v>1168</v>
      </c>
      <c r="BR113" s="641"/>
      <c r="BS113" s="641"/>
      <c r="BT113" s="641"/>
      <c r="BU113" s="641"/>
      <c r="BV113" s="641" t="s">
        <v>196</v>
      </c>
      <c r="BW113" s="641"/>
      <c r="BX113" s="641"/>
      <c r="BY113" s="641"/>
      <c r="BZ113" s="641"/>
      <c r="CA113" s="641" t="s">
        <v>196</v>
      </c>
      <c r="CB113" s="641"/>
      <c r="CC113" s="641"/>
      <c r="CD113" s="641"/>
      <c r="CE113" s="641"/>
      <c r="CF113" s="657" t="s">
        <v>196</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196</v>
      </c>
      <c r="DH113" s="446"/>
      <c r="DI113" s="446"/>
      <c r="DJ113" s="446"/>
      <c r="DK113" s="499"/>
      <c r="DL113" s="515" t="s">
        <v>196</v>
      </c>
      <c r="DM113" s="446"/>
      <c r="DN113" s="446"/>
      <c r="DO113" s="446"/>
      <c r="DP113" s="499"/>
      <c r="DQ113" s="515" t="s">
        <v>196</v>
      </c>
      <c r="DR113" s="446"/>
      <c r="DS113" s="446"/>
      <c r="DT113" s="446"/>
      <c r="DU113" s="499"/>
      <c r="DV113" s="539" t="s">
        <v>196</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1261</v>
      </c>
      <c r="AB114" s="446"/>
      <c r="AC114" s="446"/>
      <c r="AD114" s="446"/>
      <c r="AE114" s="499"/>
      <c r="AF114" s="515">
        <v>1514</v>
      </c>
      <c r="AG114" s="446"/>
      <c r="AH114" s="446"/>
      <c r="AI114" s="446"/>
      <c r="AJ114" s="499"/>
      <c r="AK114" s="515" t="s">
        <v>196</v>
      </c>
      <c r="AL114" s="446"/>
      <c r="AM114" s="446"/>
      <c r="AN114" s="446"/>
      <c r="AO114" s="499"/>
      <c r="AP114" s="539" t="s">
        <v>196</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1813150</v>
      </c>
      <c r="BR114" s="641"/>
      <c r="BS114" s="641"/>
      <c r="BT114" s="641"/>
      <c r="BU114" s="641"/>
      <c r="BV114" s="641">
        <v>1795503</v>
      </c>
      <c r="BW114" s="641"/>
      <c r="BX114" s="641"/>
      <c r="BY114" s="641"/>
      <c r="BZ114" s="641"/>
      <c r="CA114" s="641">
        <v>1815054</v>
      </c>
      <c r="CB114" s="641"/>
      <c r="CC114" s="641"/>
      <c r="CD114" s="641"/>
      <c r="CE114" s="641"/>
      <c r="CF114" s="657">
        <v>33.200000000000003</v>
      </c>
      <c r="CG114" s="661"/>
      <c r="CH114" s="661"/>
      <c r="CI114" s="661"/>
      <c r="CJ114" s="661"/>
      <c r="CK114" s="673"/>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196</v>
      </c>
      <c r="DH114" s="446"/>
      <c r="DI114" s="446"/>
      <c r="DJ114" s="446"/>
      <c r="DK114" s="499"/>
      <c r="DL114" s="515" t="s">
        <v>196</v>
      </c>
      <c r="DM114" s="446"/>
      <c r="DN114" s="446"/>
      <c r="DO114" s="446"/>
      <c r="DP114" s="499"/>
      <c r="DQ114" s="515" t="s">
        <v>196</v>
      </c>
      <c r="DR114" s="446"/>
      <c r="DS114" s="446"/>
      <c r="DT114" s="446"/>
      <c r="DU114" s="499"/>
      <c r="DV114" s="539" t="s">
        <v>196</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196</v>
      </c>
      <c r="AB115" s="446"/>
      <c r="AC115" s="446"/>
      <c r="AD115" s="446"/>
      <c r="AE115" s="499"/>
      <c r="AF115" s="515" t="s">
        <v>196</v>
      </c>
      <c r="AG115" s="446"/>
      <c r="AH115" s="446"/>
      <c r="AI115" s="446"/>
      <c r="AJ115" s="499"/>
      <c r="AK115" s="515" t="s">
        <v>196</v>
      </c>
      <c r="AL115" s="446"/>
      <c r="AM115" s="446"/>
      <c r="AN115" s="446"/>
      <c r="AO115" s="499"/>
      <c r="AP115" s="539" t="s">
        <v>196</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t="s">
        <v>196</v>
      </c>
      <c r="BR115" s="641"/>
      <c r="BS115" s="641"/>
      <c r="BT115" s="641"/>
      <c r="BU115" s="641"/>
      <c r="BV115" s="641" t="s">
        <v>196</v>
      </c>
      <c r="BW115" s="641"/>
      <c r="BX115" s="641"/>
      <c r="BY115" s="641"/>
      <c r="BZ115" s="641"/>
      <c r="CA115" s="641" t="s">
        <v>196</v>
      </c>
      <c r="CB115" s="641"/>
      <c r="CC115" s="641"/>
      <c r="CD115" s="641"/>
      <c r="CE115" s="641"/>
      <c r="CF115" s="657" t="s">
        <v>196</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196</v>
      </c>
      <c r="DH115" s="446"/>
      <c r="DI115" s="446"/>
      <c r="DJ115" s="446"/>
      <c r="DK115" s="499"/>
      <c r="DL115" s="515" t="s">
        <v>196</v>
      </c>
      <c r="DM115" s="446"/>
      <c r="DN115" s="446"/>
      <c r="DO115" s="446"/>
      <c r="DP115" s="499"/>
      <c r="DQ115" s="515" t="s">
        <v>196</v>
      </c>
      <c r="DR115" s="446"/>
      <c r="DS115" s="446"/>
      <c r="DT115" s="446"/>
      <c r="DU115" s="499"/>
      <c r="DV115" s="539" t="s">
        <v>196</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196</v>
      </c>
      <c r="AB116" s="446"/>
      <c r="AC116" s="446"/>
      <c r="AD116" s="446"/>
      <c r="AE116" s="499"/>
      <c r="AF116" s="515" t="s">
        <v>196</v>
      </c>
      <c r="AG116" s="446"/>
      <c r="AH116" s="446"/>
      <c r="AI116" s="446"/>
      <c r="AJ116" s="499"/>
      <c r="AK116" s="515" t="s">
        <v>196</v>
      </c>
      <c r="AL116" s="446"/>
      <c r="AM116" s="446"/>
      <c r="AN116" s="446"/>
      <c r="AO116" s="499"/>
      <c r="AP116" s="539" t="s">
        <v>196</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196</v>
      </c>
      <c r="BR116" s="641"/>
      <c r="BS116" s="641"/>
      <c r="BT116" s="641"/>
      <c r="BU116" s="641"/>
      <c r="BV116" s="641" t="s">
        <v>196</v>
      </c>
      <c r="BW116" s="641"/>
      <c r="BX116" s="641"/>
      <c r="BY116" s="641"/>
      <c r="BZ116" s="641"/>
      <c r="CA116" s="641" t="s">
        <v>196</v>
      </c>
      <c r="CB116" s="641"/>
      <c r="CC116" s="641"/>
      <c r="CD116" s="641"/>
      <c r="CE116" s="641"/>
      <c r="CF116" s="657" t="s">
        <v>196</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196</v>
      </c>
      <c r="DH116" s="446"/>
      <c r="DI116" s="446"/>
      <c r="DJ116" s="446"/>
      <c r="DK116" s="499"/>
      <c r="DL116" s="515" t="s">
        <v>196</v>
      </c>
      <c r="DM116" s="446"/>
      <c r="DN116" s="446"/>
      <c r="DO116" s="446"/>
      <c r="DP116" s="499"/>
      <c r="DQ116" s="515" t="s">
        <v>196</v>
      </c>
      <c r="DR116" s="446"/>
      <c r="DS116" s="446"/>
      <c r="DT116" s="446"/>
      <c r="DU116" s="499"/>
      <c r="DV116" s="539" t="s">
        <v>196</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1553813</v>
      </c>
      <c r="AB117" s="488"/>
      <c r="AC117" s="488"/>
      <c r="AD117" s="488"/>
      <c r="AE117" s="500"/>
      <c r="AF117" s="516">
        <v>1519149</v>
      </c>
      <c r="AG117" s="488"/>
      <c r="AH117" s="488"/>
      <c r="AI117" s="488"/>
      <c r="AJ117" s="500"/>
      <c r="AK117" s="516">
        <v>1483804</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196</v>
      </c>
      <c r="BR117" s="641"/>
      <c r="BS117" s="641"/>
      <c r="BT117" s="641"/>
      <c r="BU117" s="641"/>
      <c r="BV117" s="641" t="s">
        <v>196</v>
      </c>
      <c r="BW117" s="641"/>
      <c r="BX117" s="641"/>
      <c r="BY117" s="641"/>
      <c r="BZ117" s="641"/>
      <c r="CA117" s="641" t="s">
        <v>196</v>
      </c>
      <c r="CB117" s="641"/>
      <c r="CC117" s="641"/>
      <c r="CD117" s="641"/>
      <c r="CE117" s="641"/>
      <c r="CF117" s="657" t="s">
        <v>196</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196</v>
      </c>
      <c r="DH117" s="446"/>
      <c r="DI117" s="446"/>
      <c r="DJ117" s="446"/>
      <c r="DK117" s="499"/>
      <c r="DL117" s="515" t="s">
        <v>196</v>
      </c>
      <c r="DM117" s="446"/>
      <c r="DN117" s="446"/>
      <c r="DO117" s="446"/>
      <c r="DP117" s="499"/>
      <c r="DQ117" s="515" t="s">
        <v>196</v>
      </c>
      <c r="DR117" s="446"/>
      <c r="DS117" s="446"/>
      <c r="DT117" s="446"/>
      <c r="DU117" s="499"/>
      <c r="DV117" s="539" t="s">
        <v>196</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472</v>
      </c>
      <c r="AB118" s="406"/>
      <c r="AC118" s="406"/>
      <c r="AD118" s="406"/>
      <c r="AE118" s="469"/>
      <c r="AF118" s="480" t="s">
        <v>473</v>
      </c>
      <c r="AG118" s="406"/>
      <c r="AH118" s="406"/>
      <c r="AI118" s="406"/>
      <c r="AJ118" s="469"/>
      <c r="AK118" s="480" t="s">
        <v>389</v>
      </c>
      <c r="AL118" s="406"/>
      <c r="AM118" s="406"/>
      <c r="AN118" s="406"/>
      <c r="AO118" s="469"/>
      <c r="AP118" s="480" t="s">
        <v>474</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196</v>
      </c>
      <c r="BR118" s="642"/>
      <c r="BS118" s="642"/>
      <c r="BT118" s="642"/>
      <c r="BU118" s="642"/>
      <c r="BV118" s="642" t="s">
        <v>196</v>
      </c>
      <c r="BW118" s="642"/>
      <c r="BX118" s="642"/>
      <c r="BY118" s="642"/>
      <c r="BZ118" s="642"/>
      <c r="CA118" s="642" t="s">
        <v>196</v>
      </c>
      <c r="CB118" s="642"/>
      <c r="CC118" s="642"/>
      <c r="CD118" s="642"/>
      <c r="CE118" s="642"/>
      <c r="CF118" s="657" t="s">
        <v>196</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196</v>
      </c>
      <c r="DH118" s="446"/>
      <c r="DI118" s="446"/>
      <c r="DJ118" s="446"/>
      <c r="DK118" s="499"/>
      <c r="DL118" s="515" t="s">
        <v>196</v>
      </c>
      <c r="DM118" s="446"/>
      <c r="DN118" s="446"/>
      <c r="DO118" s="446"/>
      <c r="DP118" s="499"/>
      <c r="DQ118" s="515" t="s">
        <v>196</v>
      </c>
      <c r="DR118" s="446"/>
      <c r="DS118" s="446"/>
      <c r="DT118" s="446"/>
      <c r="DU118" s="499"/>
      <c r="DV118" s="539" t="s">
        <v>196</v>
      </c>
      <c r="DW118" s="547"/>
      <c r="DX118" s="547"/>
      <c r="DY118" s="547"/>
      <c r="DZ118" s="557"/>
    </row>
    <row r="119" spans="1:130" s="365" customFormat="1" ht="26.25" customHeight="1">
      <c r="A119" s="389" t="s">
        <v>386</v>
      </c>
      <c r="B119" s="412"/>
      <c r="C119" s="424" t="s">
        <v>58</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196</v>
      </c>
      <c r="AB119" s="487"/>
      <c r="AC119" s="487"/>
      <c r="AD119" s="487"/>
      <c r="AE119" s="498"/>
      <c r="AF119" s="514" t="s">
        <v>196</v>
      </c>
      <c r="AG119" s="487"/>
      <c r="AH119" s="487"/>
      <c r="AI119" s="487"/>
      <c r="AJ119" s="498"/>
      <c r="AK119" s="514" t="s">
        <v>196</v>
      </c>
      <c r="AL119" s="487"/>
      <c r="AM119" s="487"/>
      <c r="AN119" s="487"/>
      <c r="AO119" s="498"/>
      <c r="AP119" s="538" t="s">
        <v>196</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165</v>
      </c>
      <c r="BP119" s="629"/>
      <c r="BQ119" s="634">
        <v>21457544</v>
      </c>
      <c r="BR119" s="642"/>
      <c r="BS119" s="642"/>
      <c r="BT119" s="642"/>
      <c r="BU119" s="642"/>
      <c r="BV119" s="642">
        <v>20889791</v>
      </c>
      <c r="BW119" s="642"/>
      <c r="BX119" s="642"/>
      <c r="BY119" s="642"/>
      <c r="BZ119" s="642"/>
      <c r="CA119" s="642">
        <v>20408651</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11673</v>
      </c>
      <c r="DH119" s="489"/>
      <c r="DI119" s="489"/>
      <c r="DJ119" s="489"/>
      <c r="DK119" s="501"/>
      <c r="DL119" s="517">
        <v>1636</v>
      </c>
      <c r="DM119" s="489"/>
      <c r="DN119" s="489"/>
      <c r="DO119" s="489"/>
      <c r="DP119" s="501"/>
      <c r="DQ119" s="517" t="s">
        <v>196</v>
      </c>
      <c r="DR119" s="489"/>
      <c r="DS119" s="489"/>
      <c r="DT119" s="489"/>
      <c r="DU119" s="501"/>
      <c r="DV119" s="714" t="s">
        <v>196</v>
      </c>
      <c r="DW119" s="716"/>
      <c r="DX119" s="716"/>
      <c r="DY119" s="716"/>
      <c r="DZ119" s="723"/>
    </row>
    <row r="120" spans="1:130" s="365" customFormat="1" ht="26.25" customHeight="1">
      <c r="A120" s="390"/>
      <c r="B120" s="413"/>
      <c r="C120" s="425" t="s">
        <v>132</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196</v>
      </c>
      <c r="AB120" s="446"/>
      <c r="AC120" s="446"/>
      <c r="AD120" s="446"/>
      <c r="AE120" s="499"/>
      <c r="AF120" s="515" t="s">
        <v>196</v>
      </c>
      <c r="AG120" s="446"/>
      <c r="AH120" s="446"/>
      <c r="AI120" s="446"/>
      <c r="AJ120" s="499"/>
      <c r="AK120" s="515" t="s">
        <v>196</v>
      </c>
      <c r="AL120" s="446"/>
      <c r="AM120" s="446"/>
      <c r="AN120" s="446"/>
      <c r="AO120" s="499"/>
      <c r="AP120" s="539" t="s">
        <v>196</v>
      </c>
      <c r="AQ120" s="547"/>
      <c r="AR120" s="547"/>
      <c r="AS120" s="547"/>
      <c r="AT120" s="557"/>
      <c r="AU120" s="571" t="s">
        <v>478</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6298802</v>
      </c>
      <c r="BR120" s="640"/>
      <c r="BS120" s="640"/>
      <c r="BT120" s="640"/>
      <c r="BU120" s="640"/>
      <c r="BV120" s="640">
        <v>6445867</v>
      </c>
      <c r="BW120" s="640"/>
      <c r="BX120" s="640"/>
      <c r="BY120" s="640"/>
      <c r="BZ120" s="640"/>
      <c r="CA120" s="640">
        <v>6274060</v>
      </c>
      <c r="CB120" s="640"/>
      <c r="CC120" s="640"/>
      <c r="CD120" s="640"/>
      <c r="CE120" s="640"/>
      <c r="CF120" s="656">
        <v>114.7</v>
      </c>
      <c r="CG120" s="660"/>
      <c r="CH120" s="660"/>
      <c r="CI120" s="660"/>
      <c r="CJ120" s="660"/>
      <c r="CK120" s="675" t="s">
        <v>271</v>
      </c>
      <c r="CL120" s="685"/>
      <c r="CM120" s="685"/>
      <c r="CN120" s="685"/>
      <c r="CO120" s="688"/>
      <c r="CP120" s="692" t="s">
        <v>349</v>
      </c>
      <c r="CQ120" s="695"/>
      <c r="CR120" s="695"/>
      <c r="CS120" s="695"/>
      <c r="CT120" s="695"/>
      <c r="CU120" s="695"/>
      <c r="CV120" s="695"/>
      <c r="CW120" s="695"/>
      <c r="CX120" s="695"/>
      <c r="CY120" s="695"/>
      <c r="CZ120" s="695"/>
      <c r="DA120" s="695"/>
      <c r="DB120" s="695"/>
      <c r="DC120" s="695"/>
      <c r="DD120" s="695"/>
      <c r="DE120" s="695"/>
      <c r="DF120" s="698"/>
      <c r="DG120" s="632" t="s">
        <v>196</v>
      </c>
      <c r="DH120" s="640"/>
      <c r="DI120" s="640"/>
      <c r="DJ120" s="640"/>
      <c r="DK120" s="640"/>
      <c r="DL120" s="640">
        <v>6248395</v>
      </c>
      <c r="DM120" s="640"/>
      <c r="DN120" s="640"/>
      <c r="DO120" s="640"/>
      <c r="DP120" s="640"/>
      <c r="DQ120" s="640">
        <v>5838835</v>
      </c>
      <c r="DR120" s="640"/>
      <c r="DS120" s="640"/>
      <c r="DT120" s="640"/>
      <c r="DU120" s="640"/>
      <c r="DV120" s="712">
        <v>106.7</v>
      </c>
      <c r="DW120" s="712"/>
      <c r="DX120" s="712"/>
      <c r="DY120" s="712"/>
      <c r="DZ120" s="721"/>
    </row>
    <row r="121" spans="1:130" s="365" customFormat="1" ht="26.25" customHeight="1">
      <c r="A121" s="390"/>
      <c r="B121" s="413"/>
      <c r="C121" s="426" t="s">
        <v>134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196</v>
      </c>
      <c r="AB121" s="446"/>
      <c r="AC121" s="446"/>
      <c r="AD121" s="446"/>
      <c r="AE121" s="499"/>
      <c r="AF121" s="515" t="s">
        <v>196</v>
      </c>
      <c r="AG121" s="446"/>
      <c r="AH121" s="446"/>
      <c r="AI121" s="446"/>
      <c r="AJ121" s="499"/>
      <c r="AK121" s="515" t="s">
        <v>196</v>
      </c>
      <c r="AL121" s="446"/>
      <c r="AM121" s="446"/>
      <c r="AN121" s="446"/>
      <c r="AO121" s="499"/>
      <c r="AP121" s="539" t="s">
        <v>196</v>
      </c>
      <c r="AQ121" s="547"/>
      <c r="AR121" s="547"/>
      <c r="AS121" s="547"/>
      <c r="AT121" s="557"/>
      <c r="AU121" s="572"/>
      <c r="AV121" s="581"/>
      <c r="AW121" s="581"/>
      <c r="AX121" s="581"/>
      <c r="AY121" s="592"/>
      <c r="AZ121" s="425" t="s">
        <v>390</v>
      </c>
      <c r="BA121" s="378"/>
      <c r="BB121" s="378"/>
      <c r="BC121" s="378"/>
      <c r="BD121" s="378"/>
      <c r="BE121" s="378"/>
      <c r="BF121" s="378"/>
      <c r="BG121" s="378"/>
      <c r="BH121" s="378"/>
      <c r="BI121" s="378"/>
      <c r="BJ121" s="378"/>
      <c r="BK121" s="378"/>
      <c r="BL121" s="378"/>
      <c r="BM121" s="378"/>
      <c r="BN121" s="378"/>
      <c r="BO121" s="378"/>
      <c r="BP121" s="472"/>
      <c r="BQ121" s="633">
        <v>216816</v>
      </c>
      <c r="BR121" s="641"/>
      <c r="BS121" s="641"/>
      <c r="BT121" s="641"/>
      <c r="BU121" s="641"/>
      <c r="BV121" s="641">
        <v>208024</v>
      </c>
      <c r="BW121" s="641"/>
      <c r="BX121" s="641"/>
      <c r="BY121" s="641"/>
      <c r="BZ121" s="641"/>
      <c r="CA121" s="641">
        <v>202714</v>
      </c>
      <c r="CB121" s="641"/>
      <c r="CC121" s="641"/>
      <c r="CD121" s="641"/>
      <c r="CE121" s="641"/>
      <c r="CF121" s="657">
        <v>3.7</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1056362</v>
      </c>
      <c r="DH121" s="641"/>
      <c r="DI121" s="641"/>
      <c r="DJ121" s="641"/>
      <c r="DK121" s="641"/>
      <c r="DL121" s="641">
        <v>943497</v>
      </c>
      <c r="DM121" s="641"/>
      <c r="DN121" s="641"/>
      <c r="DO121" s="641"/>
      <c r="DP121" s="641"/>
      <c r="DQ121" s="641">
        <v>842723</v>
      </c>
      <c r="DR121" s="641"/>
      <c r="DS121" s="641"/>
      <c r="DT121" s="641"/>
      <c r="DU121" s="641"/>
      <c r="DV121" s="713">
        <v>15.4</v>
      </c>
      <c r="DW121" s="713"/>
      <c r="DX121" s="713"/>
      <c r="DY121" s="713"/>
      <c r="DZ121" s="722"/>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196</v>
      </c>
      <c r="AB122" s="446"/>
      <c r="AC122" s="446"/>
      <c r="AD122" s="446"/>
      <c r="AE122" s="499"/>
      <c r="AF122" s="515" t="s">
        <v>196</v>
      </c>
      <c r="AG122" s="446"/>
      <c r="AH122" s="446"/>
      <c r="AI122" s="446"/>
      <c r="AJ122" s="499"/>
      <c r="AK122" s="515" t="s">
        <v>196</v>
      </c>
      <c r="AL122" s="446"/>
      <c r="AM122" s="446"/>
      <c r="AN122" s="446"/>
      <c r="AO122" s="499"/>
      <c r="AP122" s="539" t="s">
        <v>196</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12379926</v>
      </c>
      <c r="BR122" s="642"/>
      <c r="BS122" s="642"/>
      <c r="BT122" s="642"/>
      <c r="BU122" s="642"/>
      <c r="BV122" s="642">
        <v>11943077</v>
      </c>
      <c r="BW122" s="642"/>
      <c r="BX122" s="642"/>
      <c r="BY122" s="642"/>
      <c r="BZ122" s="642"/>
      <c r="CA122" s="642">
        <v>11739516</v>
      </c>
      <c r="CB122" s="642"/>
      <c r="CC122" s="642"/>
      <c r="CD122" s="642"/>
      <c r="CE122" s="642"/>
      <c r="CF122" s="658">
        <v>214.6</v>
      </c>
      <c r="CG122" s="662"/>
      <c r="CH122" s="662"/>
      <c r="CI122" s="662"/>
      <c r="CJ122" s="662"/>
      <c r="CK122" s="676"/>
      <c r="CL122" s="686"/>
      <c r="CM122" s="686"/>
      <c r="CN122" s="686"/>
      <c r="CO122" s="689"/>
      <c r="CP122" s="693" t="s">
        <v>219</v>
      </c>
      <c r="CQ122" s="403"/>
      <c r="CR122" s="403"/>
      <c r="CS122" s="403"/>
      <c r="CT122" s="403"/>
      <c r="CU122" s="403"/>
      <c r="CV122" s="403"/>
      <c r="CW122" s="403"/>
      <c r="CX122" s="403"/>
      <c r="CY122" s="403"/>
      <c r="CZ122" s="403"/>
      <c r="DA122" s="403"/>
      <c r="DB122" s="403"/>
      <c r="DC122" s="403"/>
      <c r="DD122" s="403"/>
      <c r="DE122" s="403"/>
      <c r="DF122" s="699"/>
      <c r="DG122" s="633">
        <v>60515</v>
      </c>
      <c r="DH122" s="641"/>
      <c r="DI122" s="641"/>
      <c r="DJ122" s="641"/>
      <c r="DK122" s="641"/>
      <c r="DL122" s="641">
        <v>61555</v>
      </c>
      <c r="DM122" s="641"/>
      <c r="DN122" s="641"/>
      <c r="DO122" s="641"/>
      <c r="DP122" s="641"/>
      <c r="DQ122" s="641">
        <v>59064</v>
      </c>
      <c r="DR122" s="641"/>
      <c r="DS122" s="641"/>
      <c r="DT122" s="641"/>
      <c r="DU122" s="641"/>
      <c r="DV122" s="713">
        <v>1.1000000000000001</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196</v>
      </c>
      <c r="AB123" s="446"/>
      <c r="AC123" s="446"/>
      <c r="AD123" s="446"/>
      <c r="AE123" s="499"/>
      <c r="AF123" s="515" t="s">
        <v>196</v>
      </c>
      <c r="AG123" s="446"/>
      <c r="AH123" s="446"/>
      <c r="AI123" s="446"/>
      <c r="AJ123" s="499"/>
      <c r="AK123" s="515" t="s">
        <v>196</v>
      </c>
      <c r="AL123" s="446"/>
      <c r="AM123" s="446"/>
      <c r="AN123" s="446"/>
      <c r="AO123" s="499"/>
      <c r="AP123" s="539" t="s">
        <v>196</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220</v>
      </c>
      <c r="BP123" s="629"/>
      <c r="BQ123" s="635">
        <v>18895544</v>
      </c>
      <c r="BR123" s="643"/>
      <c r="BS123" s="643"/>
      <c r="BT123" s="643"/>
      <c r="BU123" s="643"/>
      <c r="BV123" s="643">
        <v>18596968</v>
      </c>
      <c r="BW123" s="643"/>
      <c r="BX123" s="643"/>
      <c r="BY123" s="643"/>
      <c r="BZ123" s="643"/>
      <c r="CA123" s="643">
        <v>18216290</v>
      </c>
      <c r="CB123" s="643"/>
      <c r="CC123" s="643"/>
      <c r="CD123" s="643"/>
      <c r="CE123" s="643"/>
      <c r="CF123" s="544"/>
      <c r="CG123" s="552"/>
      <c r="CH123" s="552"/>
      <c r="CI123" s="552"/>
      <c r="CJ123" s="669"/>
      <c r="CK123" s="676"/>
      <c r="CL123" s="686"/>
      <c r="CM123" s="686"/>
      <c r="CN123" s="686"/>
      <c r="CO123" s="689"/>
      <c r="CP123" s="693" t="s">
        <v>462</v>
      </c>
      <c r="CQ123" s="403"/>
      <c r="CR123" s="403"/>
      <c r="CS123" s="403"/>
      <c r="CT123" s="403"/>
      <c r="CU123" s="403"/>
      <c r="CV123" s="403"/>
      <c r="CW123" s="403"/>
      <c r="CX123" s="403"/>
      <c r="CY123" s="403"/>
      <c r="CZ123" s="403"/>
      <c r="DA123" s="403"/>
      <c r="DB123" s="403"/>
      <c r="DC123" s="403"/>
      <c r="DD123" s="403"/>
      <c r="DE123" s="403"/>
      <c r="DF123" s="699"/>
      <c r="DG123" s="482" t="s">
        <v>196</v>
      </c>
      <c r="DH123" s="446"/>
      <c r="DI123" s="446"/>
      <c r="DJ123" s="446"/>
      <c r="DK123" s="499"/>
      <c r="DL123" s="515" t="s">
        <v>196</v>
      </c>
      <c r="DM123" s="446"/>
      <c r="DN123" s="446"/>
      <c r="DO123" s="446"/>
      <c r="DP123" s="499"/>
      <c r="DQ123" s="515" t="s">
        <v>196</v>
      </c>
      <c r="DR123" s="446"/>
      <c r="DS123" s="446"/>
      <c r="DT123" s="446"/>
      <c r="DU123" s="499"/>
      <c r="DV123" s="539" t="s">
        <v>196</v>
      </c>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196</v>
      </c>
      <c r="AB124" s="446"/>
      <c r="AC124" s="446"/>
      <c r="AD124" s="446"/>
      <c r="AE124" s="499"/>
      <c r="AF124" s="515" t="s">
        <v>196</v>
      </c>
      <c r="AG124" s="446"/>
      <c r="AH124" s="446"/>
      <c r="AI124" s="446"/>
      <c r="AJ124" s="499"/>
      <c r="AK124" s="515" t="s">
        <v>196</v>
      </c>
      <c r="AL124" s="446"/>
      <c r="AM124" s="446"/>
      <c r="AN124" s="446"/>
      <c r="AO124" s="499"/>
      <c r="AP124" s="539" t="s">
        <v>196</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45</v>
      </c>
      <c r="BR124" s="644"/>
      <c r="BS124" s="644"/>
      <c r="BT124" s="644"/>
      <c r="BU124" s="644"/>
      <c r="BV124" s="644">
        <v>42.2</v>
      </c>
      <c r="BW124" s="644"/>
      <c r="BX124" s="644"/>
      <c r="BY124" s="644"/>
      <c r="BZ124" s="644"/>
      <c r="CA124" s="644">
        <v>40</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v>6752690</v>
      </c>
      <c r="DH124" s="489"/>
      <c r="DI124" s="489"/>
      <c r="DJ124" s="489"/>
      <c r="DK124" s="501"/>
      <c r="DL124" s="517" t="s">
        <v>196</v>
      </c>
      <c r="DM124" s="489"/>
      <c r="DN124" s="489"/>
      <c r="DO124" s="489"/>
      <c r="DP124" s="501"/>
      <c r="DQ124" s="517" t="s">
        <v>196</v>
      </c>
      <c r="DR124" s="489"/>
      <c r="DS124" s="489"/>
      <c r="DT124" s="489"/>
      <c r="DU124" s="501"/>
      <c r="DV124" s="714" t="s">
        <v>196</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196</v>
      </c>
      <c r="AB125" s="446"/>
      <c r="AC125" s="446"/>
      <c r="AD125" s="446"/>
      <c r="AE125" s="499"/>
      <c r="AF125" s="515" t="s">
        <v>196</v>
      </c>
      <c r="AG125" s="446"/>
      <c r="AH125" s="446"/>
      <c r="AI125" s="446"/>
      <c r="AJ125" s="499"/>
      <c r="AK125" s="515" t="s">
        <v>196</v>
      </c>
      <c r="AL125" s="446"/>
      <c r="AM125" s="446"/>
      <c r="AN125" s="446"/>
      <c r="AO125" s="499"/>
      <c r="AP125" s="539" t="s">
        <v>196</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138</v>
      </c>
      <c r="CQ125" s="407"/>
      <c r="CR125" s="407"/>
      <c r="CS125" s="407"/>
      <c r="CT125" s="407"/>
      <c r="CU125" s="407"/>
      <c r="CV125" s="407"/>
      <c r="CW125" s="407"/>
      <c r="CX125" s="407"/>
      <c r="CY125" s="407"/>
      <c r="CZ125" s="407"/>
      <c r="DA125" s="407"/>
      <c r="DB125" s="407"/>
      <c r="DC125" s="407"/>
      <c r="DD125" s="407"/>
      <c r="DE125" s="407"/>
      <c r="DF125" s="470"/>
      <c r="DG125" s="632" t="s">
        <v>196</v>
      </c>
      <c r="DH125" s="640"/>
      <c r="DI125" s="640"/>
      <c r="DJ125" s="640"/>
      <c r="DK125" s="640"/>
      <c r="DL125" s="640" t="s">
        <v>196</v>
      </c>
      <c r="DM125" s="640"/>
      <c r="DN125" s="640"/>
      <c r="DO125" s="640"/>
      <c r="DP125" s="640"/>
      <c r="DQ125" s="640" t="s">
        <v>196</v>
      </c>
      <c r="DR125" s="640"/>
      <c r="DS125" s="640"/>
      <c r="DT125" s="640"/>
      <c r="DU125" s="640"/>
      <c r="DV125" s="712" t="s">
        <v>196</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196</v>
      </c>
      <c r="AB126" s="446"/>
      <c r="AC126" s="446"/>
      <c r="AD126" s="446"/>
      <c r="AE126" s="499"/>
      <c r="AF126" s="515" t="s">
        <v>196</v>
      </c>
      <c r="AG126" s="446"/>
      <c r="AH126" s="446"/>
      <c r="AI126" s="446"/>
      <c r="AJ126" s="499"/>
      <c r="AK126" s="515" t="s">
        <v>196</v>
      </c>
      <c r="AL126" s="446"/>
      <c r="AM126" s="446"/>
      <c r="AN126" s="446"/>
      <c r="AO126" s="499"/>
      <c r="AP126" s="539" t="s">
        <v>196</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196</v>
      </c>
      <c r="DH126" s="641"/>
      <c r="DI126" s="641"/>
      <c r="DJ126" s="641"/>
      <c r="DK126" s="641"/>
      <c r="DL126" s="641" t="s">
        <v>196</v>
      </c>
      <c r="DM126" s="641"/>
      <c r="DN126" s="641"/>
      <c r="DO126" s="641"/>
      <c r="DP126" s="641"/>
      <c r="DQ126" s="641" t="s">
        <v>196</v>
      </c>
      <c r="DR126" s="641"/>
      <c r="DS126" s="641"/>
      <c r="DT126" s="641"/>
      <c r="DU126" s="641"/>
      <c r="DV126" s="713" t="s">
        <v>196</v>
      </c>
      <c r="DW126" s="713"/>
      <c r="DX126" s="713"/>
      <c r="DY126" s="713"/>
      <c r="DZ126" s="722"/>
    </row>
    <row r="127" spans="1:130" s="365" customFormat="1" ht="26.25" customHeight="1">
      <c r="A127" s="391"/>
      <c r="B127" s="414"/>
      <c r="C127" s="427" t="s">
        <v>74</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196</v>
      </c>
      <c r="AB127" s="446"/>
      <c r="AC127" s="446"/>
      <c r="AD127" s="446"/>
      <c r="AE127" s="499"/>
      <c r="AF127" s="515" t="s">
        <v>196</v>
      </c>
      <c r="AG127" s="446"/>
      <c r="AH127" s="446"/>
      <c r="AI127" s="446"/>
      <c r="AJ127" s="499"/>
      <c r="AK127" s="515" t="s">
        <v>196</v>
      </c>
      <c r="AL127" s="446"/>
      <c r="AM127" s="446"/>
      <c r="AN127" s="446"/>
      <c r="AO127" s="499"/>
      <c r="AP127" s="539" t="s">
        <v>196</v>
      </c>
      <c r="AQ127" s="547"/>
      <c r="AR127" s="547"/>
      <c r="AS127" s="547"/>
      <c r="AT127" s="557"/>
      <c r="AU127" s="378"/>
      <c r="AV127" s="378"/>
      <c r="AW127" s="378"/>
      <c r="AX127" s="584" t="s">
        <v>495</v>
      </c>
      <c r="AY127" s="593"/>
      <c r="AZ127" s="593"/>
      <c r="BA127" s="593"/>
      <c r="BB127" s="593"/>
      <c r="BC127" s="593"/>
      <c r="BD127" s="593"/>
      <c r="BE127" s="610"/>
      <c r="BF127" s="612" t="s">
        <v>444</v>
      </c>
      <c r="BG127" s="593"/>
      <c r="BH127" s="593"/>
      <c r="BI127" s="593"/>
      <c r="BJ127" s="593"/>
      <c r="BK127" s="593"/>
      <c r="BL127" s="610"/>
      <c r="BM127" s="612" t="s">
        <v>419</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450</v>
      </c>
      <c r="CQ127" s="378"/>
      <c r="CR127" s="378"/>
      <c r="CS127" s="378"/>
      <c r="CT127" s="378"/>
      <c r="CU127" s="378"/>
      <c r="CV127" s="378"/>
      <c r="CW127" s="378"/>
      <c r="CX127" s="378"/>
      <c r="CY127" s="378"/>
      <c r="CZ127" s="378"/>
      <c r="DA127" s="378"/>
      <c r="DB127" s="378"/>
      <c r="DC127" s="378"/>
      <c r="DD127" s="378"/>
      <c r="DE127" s="378"/>
      <c r="DF127" s="472"/>
      <c r="DG127" s="633" t="s">
        <v>196</v>
      </c>
      <c r="DH127" s="641"/>
      <c r="DI127" s="641"/>
      <c r="DJ127" s="641"/>
      <c r="DK127" s="641"/>
      <c r="DL127" s="641" t="s">
        <v>196</v>
      </c>
      <c r="DM127" s="641"/>
      <c r="DN127" s="641"/>
      <c r="DO127" s="641"/>
      <c r="DP127" s="641"/>
      <c r="DQ127" s="641" t="s">
        <v>196</v>
      </c>
      <c r="DR127" s="641"/>
      <c r="DS127" s="641"/>
      <c r="DT127" s="641"/>
      <c r="DU127" s="641"/>
      <c r="DV127" s="713" t="s">
        <v>196</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37554</v>
      </c>
      <c r="AB128" s="487"/>
      <c r="AC128" s="487"/>
      <c r="AD128" s="487"/>
      <c r="AE128" s="498"/>
      <c r="AF128" s="514">
        <v>22742</v>
      </c>
      <c r="AG128" s="487"/>
      <c r="AH128" s="487"/>
      <c r="AI128" s="487"/>
      <c r="AJ128" s="498"/>
      <c r="AK128" s="514">
        <v>12807</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3" t="s">
        <v>196</v>
      </c>
      <c r="BG128" s="617"/>
      <c r="BH128" s="617"/>
      <c r="BI128" s="617"/>
      <c r="BJ128" s="617"/>
      <c r="BK128" s="617"/>
      <c r="BL128" s="623"/>
      <c r="BM128" s="613">
        <v>14.24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196</v>
      </c>
      <c r="DH128" s="705"/>
      <c r="DI128" s="705"/>
      <c r="DJ128" s="705"/>
      <c r="DK128" s="705"/>
      <c r="DL128" s="705" t="s">
        <v>196</v>
      </c>
      <c r="DM128" s="705"/>
      <c r="DN128" s="705"/>
      <c r="DO128" s="705"/>
      <c r="DP128" s="705"/>
      <c r="DQ128" s="705" t="s">
        <v>196</v>
      </c>
      <c r="DR128" s="705"/>
      <c r="DS128" s="705"/>
      <c r="DT128" s="705"/>
      <c r="DU128" s="705"/>
      <c r="DV128" s="715" t="s">
        <v>196</v>
      </c>
      <c r="DW128" s="715"/>
      <c r="DX128" s="715"/>
      <c r="DY128" s="715"/>
      <c r="DZ128" s="724"/>
    </row>
    <row r="129" spans="1:131" s="365" customFormat="1" ht="26.25" customHeight="1">
      <c r="A129" s="385" t="s">
        <v>169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6725266</v>
      </c>
      <c r="AB129" s="446"/>
      <c r="AC129" s="446"/>
      <c r="AD129" s="446"/>
      <c r="AE129" s="499"/>
      <c r="AF129" s="515">
        <v>6435383</v>
      </c>
      <c r="AG129" s="446"/>
      <c r="AH129" s="446"/>
      <c r="AI129" s="446"/>
      <c r="AJ129" s="499"/>
      <c r="AK129" s="515">
        <v>6475626</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196</v>
      </c>
      <c r="BG129" s="618"/>
      <c r="BH129" s="618"/>
      <c r="BI129" s="618"/>
      <c r="BJ129" s="618"/>
      <c r="BK129" s="618"/>
      <c r="BL129" s="624"/>
      <c r="BM129" s="614">
        <v>19.239999999999998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1038010</v>
      </c>
      <c r="AB130" s="446"/>
      <c r="AC130" s="446"/>
      <c r="AD130" s="446"/>
      <c r="AE130" s="499"/>
      <c r="AF130" s="515">
        <v>1007398</v>
      </c>
      <c r="AG130" s="446"/>
      <c r="AH130" s="446"/>
      <c r="AI130" s="446"/>
      <c r="AJ130" s="499"/>
      <c r="AK130" s="515">
        <v>1004575</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8.6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5687256</v>
      </c>
      <c r="AB131" s="489"/>
      <c r="AC131" s="489"/>
      <c r="AD131" s="489"/>
      <c r="AE131" s="501"/>
      <c r="AF131" s="517">
        <v>5427985</v>
      </c>
      <c r="AG131" s="489"/>
      <c r="AH131" s="489"/>
      <c r="AI131" s="489"/>
      <c r="AJ131" s="501"/>
      <c r="AK131" s="517">
        <v>5471051</v>
      </c>
      <c r="AL131" s="489"/>
      <c r="AM131" s="489"/>
      <c r="AN131" s="489"/>
      <c r="AO131" s="501"/>
      <c r="AP131" s="543"/>
      <c r="AQ131" s="551"/>
      <c r="AR131" s="551"/>
      <c r="AS131" s="551"/>
      <c r="AT131" s="561"/>
      <c r="AU131" s="576"/>
      <c r="AV131" s="576"/>
      <c r="AW131" s="576"/>
      <c r="AX131" s="586" t="s">
        <v>56</v>
      </c>
      <c r="AY131" s="381"/>
      <c r="AZ131" s="381"/>
      <c r="BA131" s="381"/>
      <c r="BB131" s="381"/>
      <c r="BC131" s="381"/>
      <c r="BD131" s="381"/>
      <c r="BE131" s="611"/>
      <c r="BF131" s="616">
        <v>40</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8.4091343869999999</v>
      </c>
      <c r="AB132" s="490"/>
      <c r="AC132" s="490"/>
      <c r="AD132" s="490"/>
      <c r="AE132" s="502"/>
      <c r="AF132" s="518">
        <v>9.0090337389999995</v>
      </c>
      <c r="AG132" s="490"/>
      <c r="AH132" s="490"/>
      <c r="AI132" s="490"/>
      <c r="AJ132" s="502"/>
      <c r="AK132" s="518">
        <v>8.5252723840000009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80</v>
      </c>
      <c r="W133" s="404"/>
      <c r="X133" s="404"/>
      <c r="Y133" s="404"/>
      <c r="Z133" s="479"/>
      <c r="AA133" s="486">
        <v>9</v>
      </c>
      <c r="AB133" s="491"/>
      <c r="AC133" s="491"/>
      <c r="AD133" s="491"/>
      <c r="AE133" s="503"/>
      <c r="AF133" s="486">
        <v>8.8000000000000007</v>
      </c>
      <c r="AG133" s="491"/>
      <c r="AH133" s="491"/>
      <c r="AI133" s="491"/>
      <c r="AJ133" s="503"/>
      <c r="AK133" s="486">
        <v>8.6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Z7taCfMBvQXVPDrDAfipSMOWhgUgldK3KWsZucaDMhBFmZAX4mbSR1DmO05PUxcewt8xxxOy/oz5PuyC/iz7DA==" saltValue="2SYeXxmwt6niktJAPcmmb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J7" zoomScaleNormal="85" zoomScaleSheetLayoutView="100" workbookViewId="0">
      <selection activeCell="DG10" sqref="DG10"/>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OZug99sXZfhoFT0+LHmOEaNGoZ737HI803wr1SH5Nwq2rWLSsgbLyjTGz8L7+B2LXcebH1e+Q91TBTRD28cXcA==" saltValue="nQuy4FMccdY4iWmH71Sfz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44"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UmeKuiq//Lk80lRKZuZgDFz+pb7EV/3A7WGRQM3ww4dTHtkpC2fUbILlyQ8t66020dSwSIyIosx85dwmYaYcA==" saltValue="vz4o7HZ7zhUTVEyGae9xe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X46"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423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1633404</v>
      </c>
      <c r="AP9" s="787">
        <v>90348</v>
      </c>
      <c r="AQ9" s="810">
        <v>93942</v>
      </c>
      <c r="AR9" s="824">
        <v>-3.8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2790</v>
      </c>
      <c r="AP10" s="788">
        <v>154</v>
      </c>
      <c r="AQ10" s="811">
        <v>12590</v>
      </c>
      <c r="AR10" s="825">
        <v>-98.8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v>52845</v>
      </c>
      <c r="AP11" s="788">
        <v>2923</v>
      </c>
      <c r="AQ11" s="811">
        <v>461</v>
      </c>
      <c r="AR11" s="825">
        <v>534.1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130</v>
      </c>
      <c r="AL12" s="757"/>
      <c r="AM12" s="757"/>
      <c r="AN12" s="774"/>
      <c r="AO12" s="788" t="s">
        <v>196</v>
      </c>
      <c r="AP12" s="788" t="s">
        <v>196</v>
      </c>
      <c r="AQ12" s="811">
        <v>24</v>
      </c>
      <c r="AR12" s="825" t="s">
        <v>196</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144447</v>
      </c>
      <c r="AP13" s="788">
        <v>7990</v>
      </c>
      <c r="AQ13" s="811">
        <v>3962</v>
      </c>
      <c r="AR13" s="825">
        <v>101.7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36383</v>
      </c>
      <c r="AP14" s="788">
        <v>2012</v>
      </c>
      <c r="AQ14" s="811">
        <v>1657</v>
      </c>
      <c r="AR14" s="825">
        <v>21.4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-90031</v>
      </c>
      <c r="AP15" s="788">
        <v>-4980</v>
      </c>
      <c r="AQ15" s="811">
        <v>-5526</v>
      </c>
      <c r="AR15" s="825">
        <v>-9.9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1779838</v>
      </c>
      <c r="AP16" s="788">
        <v>98448</v>
      </c>
      <c r="AQ16" s="811">
        <v>107111</v>
      </c>
      <c r="AR16" s="825">
        <v>-8.1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334</v>
      </c>
      <c r="AQ20" s="812" t="s">
        <v>38</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9.07</v>
      </c>
      <c r="AP21" s="800">
        <v>9.3000000000000007</v>
      </c>
      <c r="AQ21" s="813">
        <v>-0.23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96.7</v>
      </c>
      <c r="AP22" s="801">
        <v>96.8</v>
      </c>
      <c r="AQ22" s="814">
        <v>-0.1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117</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423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811022</v>
      </c>
      <c r="AP32" s="788">
        <v>44860</v>
      </c>
      <c r="AQ32" s="815">
        <v>49869</v>
      </c>
      <c r="AR32" s="825">
        <v>-10</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196</v>
      </c>
      <c r="AP33" s="788" t="s">
        <v>196</v>
      </c>
      <c r="AQ33" s="815" t="s">
        <v>196</v>
      </c>
      <c r="AR33" s="825" t="s">
        <v>196</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196</v>
      </c>
      <c r="AP34" s="788" t="s">
        <v>196</v>
      </c>
      <c r="AQ34" s="815" t="s">
        <v>196</v>
      </c>
      <c r="AR34" s="825" t="s">
        <v>196</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672782</v>
      </c>
      <c r="AP35" s="788">
        <v>37213</v>
      </c>
      <c r="AQ35" s="815">
        <v>14647</v>
      </c>
      <c r="AR35" s="825">
        <v>154.1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32</v>
      </c>
      <c r="AL36" s="761"/>
      <c r="AM36" s="761"/>
      <c r="AN36" s="778"/>
      <c r="AO36" s="788" t="s">
        <v>196</v>
      </c>
      <c r="AP36" s="788" t="s">
        <v>196</v>
      </c>
      <c r="AQ36" s="815">
        <v>2417</v>
      </c>
      <c r="AR36" s="825" t="s">
        <v>196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t="s">
        <v>196</v>
      </c>
      <c r="AP37" s="788" t="s">
        <v>196</v>
      </c>
      <c r="AQ37" s="815">
        <v>490</v>
      </c>
      <c r="AR37" s="825" t="s">
        <v>196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196</v>
      </c>
      <c r="AP38" s="792" t="s">
        <v>196</v>
      </c>
      <c r="AQ38" s="816">
        <v>2</v>
      </c>
      <c r="AR38" s="814" t="s">
        <v>196</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82</v>
      </c>
      <c r="AL39" s="762"/>
      <c r="AM39" s="762"/>
      <c r="AN39" s="779"/>
      <c r="AO39" s="788">
        <v>-12807</v>
      </c>
      <c r="AP39" s="788">
        <v>-708</v>
      </c>
      <c r="AQ39" s="815">
        <v>-2755</v>
      </c>
      <c r="AR39" s="825">
        <v>-74.3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-1004575</v>
      </c>
      <c r="AP40" s="788">
        <v>-55566</v>
      </c>
      <c r="AQ40" s="815">
        <v>-44075</v>
      </c>
      <c r="AR40" s="825">
        <v>26.1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466422</v>
      </c>
      <c r="AP41" s="788">
        <v>25799</v>
      </c>
      <c r="AQ41" s="815">
        <v>20595</v>
      </c>
      <c r="AR41" s="825">
        <v>25.3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519</v>
      </c>
      <c r="AQ50" s="818" t="s">
        <v>382</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1331612</v>
      </c>
      <c r="AN51" s="783">
        <v>68881</v>
      </c>
      <c r="AO51" s="795">
        <v>22.3</v>
      </c>
      <c r="AP51" s="806">
        <v>83103</v>
      </c>
      <c r="AQ51" s="819">
        <v>-13.8</v>
      </c>
      <c r="AR51" s="829">
        <v>36.1</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814487</v>
      </c>
      <c r="AN52" s="784">
        <v>42132</v>
      </c>
      <c r="AO52" s="796">
        <v>-2.4</v>
      </c>
      <c r="AP52" s="807">
        <v>41378</v>
      </c>
      <c r="AQ52" s="820">
        <v>3.7</v>
      </c>
      <c r="AR52" s="830">
        <v>-6.1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480</v>
      </c>
      <c r="AL53" s="764"/>
      <c r="AM53" s="770">
        <v>4394059</v>
      </c>
      <c r="AN53" s="783">
        <v>231925</v>
      </c>
      <c r="AO53" s="795">
        <v>236.7</v>
      </c>
      <c r="AP53" s="806">
        <v>84459</v>
      </c>
      <c r="AQ53" s="819">
        <v>1.6</v>
      </c>
      <c r="AR53" s="829">
        <v>235.1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1515585</v>
      </c>
      <c r="AN54" s="784">
        <v>79995</v>
      </c>
      <c r="AO54" s="796">
        <v>89.9</v>
      </c>
      <c r="AP54" s="807">
        <v>47314</v>
      </c>
      <c r="AQ54" s="820">
        <v>14.3</v>
      </c>
      <c r="AR54" s="830">
        <v>75.599999999999994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316</v>
      </c>
      <c r="AL55" s="764"/>
      <c r="AM55" s="770">
        <v>2041031</v>
      </c>
      <c r="AN55" s="783">
        <v>109627</v>
      </c>
      <c r="AO55" s="795">
        <v>-52.7</v>
      </c>
      <c r="AP55" s="806">
        <v>76413</v>
      </c>
      <c r="AQ55" s="819">
        <v>-9.5</v>
      </c>
      <c r="AR55" s="829">
        <v>-43.2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1596534</v>
      </c>
      <c r="AN56" s="784">
        <v>85752</v>
      </c>
      <c r="AO56" s="796">
        <v>7.2</v>
      </c>
      <c r="AP56" s="807">
        <v>39658</v>
      </c>
      <c r="AQ56" s="820">
        <v>-16.2</v>
      </c>
      <c r="AR56" s="830">
        <v>23.4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135</v>
      </c>
      <c r="AL57" s="764"/>
      <c r="AM57" s="770">
        <v>1487896</v>
      </c>
      <c r="AN57" s="783">
        <v>80956</v>
      </c>
      <c r="AO57" s="795">
        <v>-26.2</v>
      </c>
      <c r="AP57" s="806">
        <v>66481</v>
      </c>
      <c r="AQ57" s="819">
        <v>-13</v>
      </c>
      <c r="AR57" s="829">
        <v>-13.2</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1188557</v>
      </c>
      <c r="AN58" s="784">
        <v>64669</v>
      </c>
      <c r="AO58" s="796">
        <v>-24.6</v>
      </c>
      <c r="AP58" s="807">
        <v>36120</v>
      </c>
      <c r="AQ58" s="820">
        <v>-8.9</v>
      </c>
      <c r="AR58" s="830">
        <v>-15.7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1329558</v>
      </c>
      <c r="AN59" s="783">
        <v>73542</v>
      </c>
      <c r="AO59" s="795">
        <v>-9.1999999999999993</v>
      </c>
      <c r="AP59" s="806">
        <v>67825</v>
      </c>
      <c r="AQ59" s="819">
        <v>2</v>
      </c>
      <c r="AR59" s="829">
        <v>-11.2</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1255511</v>
      </c>
      <c r="AN60" s="784">
        <v>69446</v>
      </c>
      <c r="AO60" s="796">
        <v>7.4</v>
      </c>
      <c r="AP60" s="807">
        <v>39417</v>
      </c>
      <c r="AQ60" s="820">
        <v>9.1</v>
      </c>
      <c r="AR60" s="830">
        <v>-1.7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523</v>
      </c>
      <c r="AL61" s="767"/>
      <c r="AM61" s="770">
        <v>2116831</v>
      </c>
      <c r="AN61" s="783">
        <v>112986</v>
      </c>
      <c r="AO61" s="795">
        <v>34.200000000000003</v>
      </c>
      <c r="AP61" s="806">
        <v>75656</v>
      </c>
      <c r="AQ61" s="821">
        <v>-6.5</v>
      </c>
      <c r="AR61" s="829">
        <v>40.700000000000003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1274135</v>
      </c>
      <c r="AN62" s="784">
        <v>68399</v>
      </c>
      <c r="AO62" s="796">
        <v>15.5</v>
      </c>
      <c r="AP62" s="807">
        <v>40777</v>
      </c>
      <c r="AQ62" s="820">
        <v>0.4</v>
      </c>
      <c r="AR62" s="830">
        <v>15.1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zs0wuSe3bC5y1TlhuzMdGtFAEbL7TuRdRnrXMhXdl/9tAve+y0gjybmyecJq5pqlM04fWe7ZSBY1MPHM+rIttQ==" saltValue="MIC3YRysCrn5k9PRjAqKH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0" spans="125:125" ht="13.5" hidden="1" customHeight="1"/>
    <row r="121" spans="125:125" ht="13.5" hidden="1" customHeight="1">
      <c r="DU121" s="726"/>
    </row>
  </sheetData>
  <sheetProtection algorithmName="SHA-512" hashValue="HVD2SpB77lQQTPMubWqSLXjCpAS3scYBFhG+WWWtM+bIp5GsaFFZYAFbzdQtioTvE63xCq+sgrwt9O3AcbRNrw==" saltValue="Wj8i2UOiVgmjOEe61DUrd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5" zoomScaleSheetLayoutView="55" workbookViewId="0">
      <selection activeCell="BK101" sqref="BK101"/>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Zy1bWT1wfafmEmdy+Z8KuTL7Dro7c9IBYlrnlY9qzBj91GZDE/3s6vtHd1wFgfa76T5FwxA0ABf5w6mkE7302A==" saltValue="Ijw3LDln0Hci7Rgl1YMoD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F42" zoomScaleSheetLayoutView="100" workbookViewId="0">
      <selection activeCell="L45" sqref="L45"/>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17</v>
      </c>
      <c r="F46" s="849" t="s">
        <v>525</v>
      </c>
      <c r="G46" s="853" t="s">
        <v>526</v>
      </c>
      <c r="H46" s="853" t="s">
        <v>527</v>
      </c>
      <c r="I46" s="853" t="s">
        <v>528</v>
      </c>
      <c r="J46" s="858" t="s">
        <v>254</v>
      </c>
    </row>
    <row r="47" spans="2:10" ht="57.75" customHeight="1">
      <c r="B47" s="838"/>
      <c r="C47" s="842" t="s">
        <v>3</v>
      </c>
      <c r="D47" s="842"/>
      <c r="E47" s="846"/>
      <c r="F47" s="850">
        <v>39.380000000000003</v>
      </c>
      <c r="G47" s="854">
        <v>34.35</v>
      </c>
      <c r="H47" s="854">
        <v>41.74</v>
      </c>
      <c r="I47" s="854">
        <v>42.75</v>
      </c>
      <c r="J47" s="859">
        <v>41.18</v>
      </c>
    </row>
    <row r="48" spans="2:10" ht="57.75" customHeight="1">
      <c r="B48" s="839"/>
      <c r="C48" s="843" t="s">
        <v>9</v>
      </c>
      <c r="D48" s="843"/>
      <c r="E48" s="847"/>
      <c r="F48" s="851">
        <v>6.61</v>
      </c>
      <c r="G48" s="855">
        <v>7.25</v>
      </c>
      <c r="H48" s="855">
        <v>5.88</v>
      </c>
      <c r="I48" s="855">
        <v>5.57</v>
      </c>
      <c r="J48" s="860">
        <v>7.62</v>
      </c>
    </row>
    <row r="49" spans="2:10" ht="57.75" customHeight="1">
      <c r="B49" s="840"/>
      <c r="C49" s="844" t="s">
        <v>16</v>
      </c>
      <c r="D49" s="844"/>
      <c r="E49" s="848"/>
      <c r="F49" s="852" t="s">
        <v>529</v>
      </c>
      <c r="G49" s="856" t="s">
        <v>332</v>
      </c>
      <c r="H49" s="856">
        <v>7.84</v>
      </c>
      <c r="I49" s="856" t="s">
        <v>530</v>
      </c>
      <c r="J49" s="861">
        <v>0.78</v>
      </c>
    </row>
    <row r="50" spans="2:10"/>
  </sheetData>
  <sheetProtection algorithmName="SHA-512" hashValue="sd67ZSxDvhGjV2QUKdFVVDvQpOp/LY+b9XOgBSno9nH8x2rq7w6juBZSWB8JO32yxhqsTW+N4pgFWPGSra54mA==" saltValue="v2FtG3zym08BiG+oH/2Pc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G3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525</v>
      </c>
      <c r="G33" s="883" t="s">
        <v>526</v>
      </c>
      <c r="H33" s="883" t="s">
        <v>527</v>
      </c>
      <c r="I33" s="883" t="s">
        <v>528</v>
      </c>
      <c r="J33" s="887" t="s">
        <v>254</v>
      </c>
      <c r="K33" s="862"/>
      <c r="L33" s="862"/>
      <c r="M33" s="862"/>
      <c r="N33" s="862"/>
      <c r="O33" s="862"/>
      <c r="P33" s="862"/>
    </row>
    <row r="34" spans="1:16" ht="39" customHeight="1">
      <c r="A34" s="862"/>
      <c r="B34" s="864"/>
      <c r="C34" s="870" t="s">
        <v>463</v>
      </c>
      <c r="D34" s="870"/>
      <c r="E34" s="875"/>
      <c r="F34" s="879">
        <v>13.63</v>
      </c>
      <c r="G34" s="884">
        <v>13.47</v>
      </c>
      <c r="H34" s="884">
        <v>11.75</v>
      </c>
      <c r="I34" s="884">
        <v>12.32</v>
      </c>
      <c r="J34" s="888">
        <v>11.28</v>
      </c>
      <c r="K34" s="862"/>
      <c r="L34" s="862"/>
      <c r="M34" s="862"/>
      <c r="N34" s="862"/>
      <c r="O34" s="862"/>
      <c r="P34" s="862"/>
    </row>
    <row r="35" spans="1:16" ht="39" customHeight="1">
      <c r="A35" s="862"/>
      <c r="B35" s="865"/>
      <c r="C35" s="871" t="s">
        <v>265</v>
      </c>
      <c r="D35" s="871"/>
      <c r="E35" s="876"/>
      <c r="F35" s="880">
        <v>6.61</v>
      </c>
      <c r="G35" s="885">
        <v>7.25</v>
      </c>
      <c r="H35" s="885">
        <v>5.88</v>
      </c>
      <c r="I35" s="885">
        <v>5.56</v>
      </c>
      <c r="J35" s="889">
        <v>7.62</v>
      </c>
      <c r="K35" s="862"/>
      <c r="L35" s="862"/>
      <c r="M35" s="862"/>
      <c r="N35" s="862"/>
      <c r="O35" s="862"/>
      <c r="P35" s="862"/>
    </row>
    <row r="36" spans="1:16" ht="39" customHeight="1">
      <c r="A36" s="862"/>
      <c r="B36" s="865"/>
      <c r="C36" s="871" t="s">
        <v>349</v>
      </c>
      <c r="D36" s="871"/>
      <c r="E36" s="876"/>
      <c r="F36" s="880" t="s">
        <v>196</v>
      </c>
      <c r="G36" s="885" t="s">
        <v>196</v>
      </c>
      <c r="H36" s="885" t="s">
        <v>196</v>
      </c>
      <c r="I36" s="885">
        <v>3.42</v>
      </c>
      <c r="J36" s="889">
        <v>4.05</v>
      </c>
      <c r="K36" s="862"/>
      <c r="L36" s="862"/>
      <c r="M36" s="862"/>
      <c r="N36" s="862"/>
      <c r="O36" s="862"/>
      <c r="P36" s="862"/>
    </row>
    <row r="37" spans="1:16" ht="39" customHeight="1">
      <c r="A37" s="862"/>
      <c r="B37" s="865"/>
      <c r="C37" s="871" t="s">
        <v>201</v>
      </c>
      <c r="D37" s="871"/>
      <c r="E37" s="876"/>
      <c r="F37" s="880">
        <v>2.e-002</v>
      </c>
      <c r="G37" s="885">
        <v>1.01</v>
      </c>
      <c r="H37" s="885">
        <v>1.75</v>
      </c>
      <c r="I37" s="885">
        <v>1.69</v>
      </c>
      <c r="J37" s="889">
        <v>1.71</v>
      </c>
      <c r="K37" s="862"/>
      <c r="L37" s="862"/>
      <c r="M37" s="862"/>
      <c r="N37" s="862"/>
      <c r="O37" s="862"/>
      <c r="P37" s="862"/>
    </row>
    <row r="38" spans="1:16" ht="39" customHeight="1">
      <c r="A38" s="862"/>
      <c r="B38" s="865"/>
      <c r="C38" s="871" t="s">
        <v>461</v>
      </c>
      <c r="D38" s="871"/>
      <c r="E38" s="876"/>
      <c r="F38" s="880">
        <v>2.13</v>
      </c>
      <c r="G38" s="885">
        <v>0.91</v>
      </c>
      <c r="H38" s="885">
        <v>0.47</v>
      </c>
      <c r="I38" s="885">
        <v>0.27</v>
      </c>
      <c r="J38" s="889">
        <v>0.21</v>
      </c>
      <c r="K38" s="862"/>
      <c r="L38" s="862"/>
      <c r="M38" s="862"/>
      <c r="N38" s="862"/>
      <c r="O38" s="862"/>
      <c r="P38" s="862"/>
    </row>
    <row r="39" spans="1:16" ht="39" customHeight="1">
      <c r="A39" s="862"/>
      <c r="B39" s="865"/>
      <c r="C39" s="871" t="s">
        <v>462</v>
      </c>
      <c r="D39" s="871"/>
      <c r="E39" s="876"/>
      <c r="F39" s="880">
        <v>0</v>
      </c>
      <c r="G39" s="885">
        <v>2.e-002</v>
      </c>
      <c r="H39" s="885">
        <v>1.e-002</v>
      </c>
      <c r="I39" s="885">
        <v>1.e-002</v>
      </c>
      <c r="J39" s="889">
        <v>3.e-002</v>
      </c>
      <c r="K39" s="862"/>
      <c r="L39" s="862"/>
      <c r="M39" s="862"/>
      <c r="N39" s="862"/>
      <c r="O39" s="862"/>
      <c r="P39" s="862"/>
    </row>
    <row r="40" spans="1:16" ht="39" customHeight="1">
      <c r="A40" s="862"/>
      <c r="B40" s="865"/>
      <c r="C40" s="871" t="s">
        <v>219</v>
      </c>
      <c r="D40" s="871"/>
      <c r="E40" s="876"/>
      <c r="F40" s="880">
        <v>2.e-002</v>
      </c>
      <c r="G40" s="885">
        <v>2.e-002</v>
      </c>
      <c r="H40" s="885">
        <v>2.e-002</v>
      </c>
      <c r="I40" s="885">
        <v>2.e-002</v>
      </c>
      <c r="J40" s="889">
        <v>2.e-002</v>
      </c>
      <c r="K40" s="862"/>
      <c r="L40" s="862"/>
      <c r="M40" s="862"/>
      <c r="N40" s="862"/>
      <c r="O40" s="862"/>
      <c r="P40" s="862"/>
    </row>
    <row r="41" spans="1:16" ht="39" customHeight="1">
      <c r="A41" s="862"/>
      <c r="B41" s="865"/>
      <c r="C41" s="871" t="s">
        <v>225</v>
      </c>
      <c r="D41" s="871"/>
      <c r="E41" s="876"/>
      <c r="F41" s="880">
        <v>0</v>
      </c>
      <c r="G41" s="885">
        <v>0</v>
      </c>
      <c r="H41" s="885">
        <v>0</v>
      </c>
      <c r="I41" s="885">
        <v>0</v>
      </c>
      <c r="J41" s="889">
        <v>1.e-002</v>
      </c>
      <c r="K41" s="862"/>
      <c r="L41" s="862"/>
      <c r="M41" s="862"/>
      <c r="N41" s="862"/>
      <c r="O41" s="862"/>
      <c r="P41" s="862"/>
    </row>
    <row r="42" spans="1:16" ht="39" customHeight="1">
      <c r="A42" s="862"/>
      <c r="B42" s="866"/>
      <c r="C42" s="871" t="s">
        <v>531</v>
      </c>
      <c r="D42" s="871"/>
      <c r="E42" s="876"/>
      <c r="F42" s="880" t="s">
        <v>196</v>
      </c>
      <c r="G42" s="885" t="s">
        <v>196</v>
      </c>
      <c r="H42" s="885" t="s">
        <v>196</v>
      </c>
      <c r="I42" s="885" t="s">
        <v>196</v>
      </c>
      <c r="J42" s="889" t="s">
        <v>196</v>
      </c>
      <c r="K42" s="862"/>
      <c r="L42" s="862"/>
      <c r="M42" s="862"/>
      <c r="N42" s="862"/>
      <c r="O42" s="862"/>
      <c r="P42" s="862"/>
    </row>
    <row r="43" spans="1:16" ht="39" customHeight="1">
      <c r="A43" s="862"/>
      <c r="B43" s="867"/>
      <c r="C43" s="872" t="s">
        <v>488</v>
      </c>
      <c r="D43" s="872"/>
      <c r="E43" s="877"/>
      <c r="F43" s="881">
        <v>0.65</v>
      </c>
      <c r="G43" s="886">
        <v>0.8</v>
      </c>
      <c r="H43" s="886">
        <v>0.85</v>
      </c>
      <c r="I43" s="886" t="s">
        <v>196</v>
      </c>
      <c r="J43" s="890" t="s">
        <v>196</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bf3FY/0tAu9k+844CbrWmIrYM21PdhJPbEBd1tnqg2IieSwXyi7O/gLiGIDRS6KvflwdMf1Lwp4rPka2wvcKmA==" saltValue="yaAi4/Y9/bup/Re8SRrLH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I54" zoomScaleSheetLayoutView="55" workbookViewId="0">
      <selection activeCell="O61" sqref="O61"/>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525</v>
      </c>
      <c r="L44" s="950" t="s">
        <v>526</v>
      </c>
      <c r="M44" s="950" t="s">
        <v>527</v>
      </c>
      <c r="N44" s="950" t="s">
        <v>528</v>
      </c>
      <c r="O44" s="959" t="s">
        <v>254</v>
      </c>
      <c r="P44" s="734"/>
      <c r="Q44" s="734"/>
      <c r="R44" s="734"/>
      <c r="S44" s="734"/>
      <c r="T44" s="734"/>
      <c r="U44" s="734"/>
    </row>
    <row r="45" spans="1:21" ht="30.75" customHeight="1">
      <c r="A45" s="734"/>
      <c r="B45" s="892" t="s">
        <v>24</v>
      </c>
      <c r="C45" s="906"/>
      <c r="D45" s="916"/>
      <c r="E45" s="925" t="s">
        <v>22</v>
      </c>
      <c r="F45" s="925"/>
      <c r="G45" s="925"/>
      <c r="H45" s="925"/>
      <c r="I45" s="925"/>
      <c r="J45" s="934"/>
      <c r="K45" s="942">
        <v>863</v>
      </c>
      <c r="L45" s="951">
        <v>897</v>
      </c>
      <c r="M45" s="951">
        <v>850</v>
      </c>
      <c r="N45" s="951">
        <v>811</v>
      </c>
      <c r="O45" s="960">
        <v>811</v>
      </c>
      <c r="P45" s="734"/>
      <c r="Q45" s="734"/>
      <c r="R45" s="734"/>
      <c r="S45" s="734"/>
      <c r="T45" s="734"/>
      <c r="U45" s="734"/>
    </row>
    <row r="46" spans="1:21" ht="30.75" customHeight="1">
      <c r="A46" s="734"/>
      <c r="B46" s="893"/>
      <c r="C46" s="907"/>
      <c r="D46" s="917"/>
      <c r="E46" s="926" t="s">
        <v>27</v>
      </c>
      <c r="F46" s="926"/>
      <c r="G46" s="926"/>
      <c r="H46" s="926"/>
      <c r="I46" s="926"/>
      <c r="J46" s="935"/>
      <c r="K46" s="943" t="s">
        <v>196</v>
      </c>
      <c r="L46" s="952" t="s">
        <v>196</v>
      </c>
      <c r="M46" s="952" t="s">
        <v>196</v>
      </c>
      <c r="N46" s="952" t="s">
        <v>196</v>
      </c>
      <c r="O46" s="961" t="s">
        <v>196</v>
      </c>
      <c r="P46" s="734"/>
      <c r="Q46" s="734"/>
      <c r="R46" s="734"/>
      <c r="S46" s="734"/>
      <c r="T46" s="734"/>
      <c r="U46" s="734"/>
    </row>
    <row r="47" spans="1:21" ht="30.75" customHeight="1">
      <c r="A47" s="734"/>
      <c r="B47" s="893"/>
      <c r="C47" s="907"/>
      <c r="D47" s="917"/>
      <c r="E47" s="926" t="s">
        <v>31</v>
      </c>
      <c r="F47" s="926"/>
      <c r="G47" s="926"/>
      <c r="H47" s="926"/>
      <c r="I47" s="926"/>
      <c r="J47" s="935"/>
      <c r="K47" s="943" t="s">
        <v>196</v>
      </c>
      <c r="L47" s="952" t="s">
        <v>196</v>
      </c>
      <c r="M47" s="952" t="s">
        <v>196</v>
      </c>
      <c r="N47" s="952" t="s">
        <v>196</v>
      </c>
      <c r="O47" s="961" t="s">
        <v>196</v>
      </c>
      <c r="P47" s="734"/>
      <c r="Q47" s="734"/>
      <c r="R47" s="734"/>
      <c r="S47" s="734"/>
      <c r="T47" s="734"/>
      <c r="U47" s="734"/>
    </row>
    <row r="48" spans="1:21" ht="30.75" customHeight="1">
      <c r="A48" s="734"/>
      <c r="B48" s="893"/>
      <c r="C48" s="907"/>
      <c r="D48" s="917"/>
      <c r="E48" s="926" t="s">
        <v>34</v>
      </c>
      <c r="F48" s="926"/>
      <c r="G48" s="926"/>
      <c r="H48" s="926"/>
      <c r="I48" s="926"/>
      <c r="J48" s="935"/>
      <c r="K48" s="943">
        <v>723</v>
      </c>
      <c r="L48" s="952">
        <v>679</v>
      </c>
      <c r="M48" s="952">
        <v>703</v>
      </c>
      <c r="N48" s="952">
        <v>707</v>
      </c>
      <c r="O48" s="961">
        <v>673</v>
      </c>
      <c r="P48" s="734"/>
      <c r="Q48" s="734"/>
      <c r="R48" s="734"/>
      <c r="S48" s="734"/>
      <c r="T48" s="734"/>
      <c r="U48" s="734"/>
    </row>
    <row r="49" spans="1:21" ht="30.75" customHeight="1">
      <c r="A49" s="734"/>
      <c r="B49" s="893"/>
      <c r="C49" s="907"/>
      <c r="D49" s="917"/>
      <c r="E49" s="926" t="s">
        <v>0</v>
      </c>
      <c r="F49" s="926"/>
      <c r="G49" s="926"/>
      <c r="H49" s="926"/>
      <c r="I49" s="926"/>
      <c r="J49" s="935"/>
      <c r="K49" s="943">
        <v>2</v>
      </c>
      <c r="L49" s="952">
        <v>2</v>
      </c>
      <c r="M49" s="952">
        <v>1</v>
      </c>
      <c r="N49" s="952">
        <v>2</v>
      </c>
      <c r="O49" s="961" t="s">
        <v>196</v>
      </c>
      <c r="P49" s="734"/>
      <c r="Q49" s="734"/>
      <c r="R49" s="734"/>
      <c r="S49" s="734"/>
      <c r="T49" s="734"/>
      <c r="U49" s="734"/>
    </row>
    <row r="50" spans="1:21" ht="30.75" customHeight="1">
      <c r="A50" s="734"/>
      <c r="B50" s="893"/>
      <c r="C50" s="907"/>
      <c r="D50" s="917"/>
      <c r="E50" s="926" t="s">
        <v>39</v>
      </c>
      <c r="F50" s="926"/>
      <c r="G50" s="926"/>
      <c r="H50" s="926"/>
      <c r="I50" s="926"/>
      <c r="J50" s="935"/>
      <c r="K50" s="943" t="s">
        <v>196</v>
      </c>
      <c r="L50" s="952" t="s">
        <v>196</v>
      </c>
      <c r="M50" s="952" t="s">
        <v>196</v>
      </c>
      <c r="N50" s="952" t="s">
        <v>196</v>
      </c>
      <c r="O50" s="961" t="s">
        <v>196</v>
      </c>
      <c r="P50" s="734"/>
      <c r="Q50" s="734"/>
      <c r="R50" s="734"/>
      <c r="S50" s="734"/>
      <c r="T50" s="734"/>
      <c r="U50" s="734"/>
    </row>
    <row r="51" spans="1:21" ht="30.75" customHeight="1">
      <c r="A51" s="734"/>
      <c r="B51" s="894"/>
      <c r="C51" s="908"/>
      <c r="D51" s="918"/>
      <c r="E51" s="926" t="s">
        <v>41</v>
      </c>
      <c r="F51" s="926"/>
      <c r="G51" s="926"/>
      <c r="H51" s="926"/>
      <c r="I51" s="926"/>
      <c r="J51" s="935"/>
      <c r="K51" s="943" t="s">
        <v>196</v>
      </c>
      <c r="L51" s="952" t="s">
        <v>196</v>
      </c>
      <c r="M51" s="952" t="s">
        <v>196</v>
      </c>
      <c r="N51" s="952" t="s">
        <v>196</v>
      </c>
      <c r="O51" s="961" t="s">
        <v>196</v>
      </c>
      <c r="P51" s="734"/>
      <c r="Q51" s="734"/>
      <c r="R51" s="734"/>
      <c r="S51" s="734"/>
      <c r="T51" s="734"/>
      <c r="U51" s="734"/>
    </row>
    <row r="52" spans="1:21" ht="30.75" customHeight="1">
      <c r="A52" s="734"/>
      <c r="B52" s="895" t="s">
        <v>44</v>
      </c>
      <c r="C52" s="909"/>
      <c r="D52" s="918"/>
      <c r="E52" s="926" t="s">
        <v>46</v>
      </c>
      <c r="F52" s="926"/>
      <c r="G52" s="926"/>
      <c r="H52" s="926"/>
      <c r="I52" s="926"/>
      <c r="J52" s="935"/>
      <c r="K52" s="943">
        <v>1087</v>
      </c>
      <c r="L52" s="952">
        <v>1083</v>
      </c>
      <c r="M52" s="952">
        <v>1077</v>
      </c>
      <c r="N52" s="952">
        <v>1030</v>
      </c>
      <c r="O52" s="961">
        <v>1018</v>
      </c>
      <c r="P52" s="734"/>
      <c r="Q52" s="734"/>
      <c r="R52" s="734"/>
      <c r="S52" s="734"/>
      <c r="T52" s="734"/>
      <c r="U52" s="734"/>
    </row>
    <row r="53" spans="1:21" ht="30.75" customHeight="1">
      <c r="A53" s="734"/>
      <c r="B53" s="896" t="s">
        <v>48</v>
      </c>
      <c r="C53" s="910"/>
      <c r="D53" s="919"/>
      <c r="E53" s="927" t="s">
        <v>51</v>
      </c>
      <c r="F53" s="927"/>
      <c r="G53" s="927"/>
      <c r="H53" s="927"/>
      <c r="I53" s="927"/>
      <c r="J53" s="936"/>
      <c r="K53" s="944">
        <v>501</v>
      </c>
      <c r="L53" s="953">
        <v>495</v>
      </c>
      <c r="M53" s="953">
        <v>477</v>
      </c>
      <c r="N53" s="953">
        <v>490</v>
      </c>
      <c r="O53" s="962">
        <v>466</v>
      </c>
      <c r="P53" s="734"/>
      <c r="Q53" s="734"/>
      <c r="R53" s="734"/>
      <c r="S53" s="734"/>
      <c r="T53" s="734"/>
      <c r="U53" s="734"/>
    </row>
    <row r="54" spans="1:21" ht="24" customHeight="1">
      <c r="A54" s="734"/>
      <c r="B54" s="897" t="s">
        <v>53</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525</v>
      </c>
      <c r="L57" s="954" t="s">
        <v>526</v>
      </c>
      <c r="M57" s="954" t="s">
        <v>527</v>
      </c>
      <c r="N57" s="954" t="s">
        <v>528</v>
      </c>
      <c r="O57" s="964" t="s">
        <v>254</v>
      </c>
      <c r="P57" s="734"/>
      <c r="Q57" s="734"/>
      <c r="R57" s="734"/>
      <c r="S57" s="734"/>
      <c r="T57" s="734"/>
      <c r="U57" s="734"/>
    </row>
    <row r="58" spans="1:21" ht="31.5" customHeight="1">
      <c r="B58" s="900" t="s">
        <v>57</v>
      </c>
      <c r="C58" s="913"/>
      <c r="D58" s="920" t="s">
        <v>59</v>
      </c>
      <c r="E58" s="929"/>
      <c r="F58" s="929"/>
      <c r="G58" s="929"/>
      <c r="H58" s="929"/>
      <c r="I58" s="929"/>
      <c r="J58" s="938"/>
      <c r="K58" s="947" t="s">
        <v>229</v>
      </c>
      <c r="L58" s="955" t="s">
        <v>229</v>
      </c>
      <c r="M58" s="955" t="s">
        <v>229</v>
      </c>
      <c r="N58" s="955" t="s">
        <v>229</v>
      </c>
      <c r="O58" s="965" t="s">
        <v>229</v>
      </c>
    </row>
    <row r="59" spans="1:21" ht="31.5" customHeight="1">
      <c r="B59" s="901"/>
      <c r="C59" s="914"/>
      <c r="D59" s="921" t="s">
        <v>14</v>
      </c>
      <c r="E59" s="930"/>
      <c r="F59" s="930"/>
      <c r="G59" s="930"/>
      <c r="H59" s="930"/>
      <c r="I59" s="930"/>
      <c r="J59" s="939"/>
      <c r="K59" s="948" t="s">
        <v>229</v>
      </c>
      <c r="L59" s="956" t="s">
        <v>229</v>
      </c>
      <c r="M59" s="956" t="s">
        <v>229</v>
      </c>
      <c r="N59" s="956" t="s">
        <v>229</v>
      </c>
      <c r="O59" s="966" t="s">
        <v>229</v>
      </c>
    </row>
    <row r="60" spans="1:21" ht="31.5" customHeight="1">
      <c r="B60" s="902"/>
      <c r="C60" s="915"/>
      <c r="D60" s="922" t="s">
        <v>61</v>
      </c>
      <c r="E60" s="931"/>
      <c r="F60" s="931"/>
      <c r="G60" s="931"/>
      <c r="H60" s="931"/>
      <c r="I60" s="931"/>
      <c r="J60" s="940"/>
      <c r="K60" s="949" t="s">
        <v>229</v>
      </c>
      <c r="L60" s="957" t="s">
        <v>229</v>
      </c>
      <c r="M60" s="957" t="s">
        <v>229</v>
      </c>
      <c r="N60" s="957" t="s">
        <v>229</v>
      </c>
      <c r="O60" s="967" t="s">
        <v>229</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K5cN7djABZj9MFeHrwd3yJqlGkcR3+eZmj1No75kUgy6OBetzczOxycYgZ1yXIkqaNEh5w7VHMtNdwQNivKGDQ==" saltValue="1GVJHJL45JIPOagR/HS//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I40" zoomScaleSheetLayoutView="100" workbookViewId="0">
      <selection activeCell="S48" sqref="S48"/>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525</v>
      </c>
      <c r="J40" s="950" t="s">
        <v>526</v>
      </c>
      <c r="K40" s="950" t="s">
        <v>527</v>
      </c>
      <c r="L40" s="950" t="s">
        <v>528</v>
      </c>
      <c r="M40" s="990" t="s">
        <v>254</v>
      </c>
    </row>
    <row r="41" spans="2:13" ht="27.75" customHeight="1">
      <c r="B41" s="892" t="s">
        <v>36</v>
      </c>
      <c r="C41" s="906"/>
      <c r="D41" s="916"/>
      <c r="E41" s="973" t="s">
        <v>55</v>
      </c>
      <c r="F41" s="973"/>
      <c r="G41" s="973"/>
      <c r="H41" s="979"/>
      <c r="I41" s="983">
        <v>10571</v>
      </c>
      <c r="J41" s="987">
        <v>11140</v>
      </c>
      <c r="K41" s="987">
        <v>11762</v>
      </c>
      <c r="L41" s="987">
        <v>11839</v>
      </c>
      <c r="M41" s="991">
        <v>11853</v>
      </c>
    </row>
    <row r="42" spans="2:13" ht="27.75" customHeight="1">
      <c r="B42" s="893"/>
      <c r="C42" s="907"/>
      <c r="D42" s="917"/>
      <c r="E42" s="974" t="s">
        <v>67</v>
      </c>
      <c r="F42" s="974"/>
      <c r="G42" s="974"/>
      <c r="H42" s="980"/>
      <c r="I42" s="984">
        <v>32</v>
      </c>
      <c r="J42" s="988">
        <v>22</v>
      </c>
      <c r="K42" s="988">
        <v>12</v>
      </c>
      <c r="L42" s="988">
        <v>2</v>
      </c>
      <c r="M42" s="992" t="s">
        <v>196</v>
      </c>
    </row>
    <row r="43" spans="2:13" ht="27.75" customHeight="1">
      <c r="B43" s="893"/>
      <c r="C43" s="907"/>
      <c r="D43" s="917"/>
      <c r="E43" s="974" t="s">
        <v>69</v>
      </c>
      <c r="F43" s="974"/>
      <c r="G43" s="974"/>
      <c r="H43" s="980"/>
      <c r="I43" s="984">
        <v>8663</v>
      </c>
      <c r="J43" s="988">
        <v>8348</v>
      </c>
      <c r="K43" s="988">
        <v>7870</v>
      </c>
      <c r="L43" s="988">
        <v>7253</v>
      </c>
      <c r="M43" s="992">
        <v>6741</v>
      </c>
    </row>
    <row r="44" spans="2:13" ht="27.75" customHeight="1">
      <c r="B44" s="893"/>
      <c r="C44" s="907"/>
      <c r="D44" s="917"/>
      <c r="E44" s="974" t="s">
        <v>71</v>
      </c>
      <c r="F44" s="974"/>
      <c r="G44" s="974"/>
      <c r="H44" s="980"/>
      <c r="I44" s="984">
        <v>4</v>
      </c>
      <c r="J44" s="988">
        <v>3</v>
      </c>
      <c r="K44" s="988">
        <v>1</v>
      </c>
      <c r="L44" s="988" t="s">
        <v>196</v>
      </c>
      <c r="M44" s="992" t="s">
        <v>196</v>
      </c>
    </row>
    <row r="45" spans="2:13" ht="27.75" customHeight="1">
      <c r="B45" s="893"/>
      <c r="C45" s="907"/>
      <c r="D45" s="917"/>
      <c r="E45" s="974" t="s">
        <v>73</v>
      </c>
      <c r="F45" s="974"/>
      <c r="G45" s="974"/>
      <c r="H45" s="980"/>
      <c r="I45" s="984">
        <v>1737</v>
      </c>
      <c r="J45" s="988">
        <v>1723</v>
      </c>
      <c r="K45" s="988">
        <v>1813</v>
      </c>
      <c r="L45" s="988">
        <v>1796</v>
      </c>
      <c r="M45" s="992">
        <v>1815</v>
      </c>
    </row>
    <row r="46" spans="2:13" ht="27.75" customHeight="1">
      <c r="B46" s="893"/>
      <c r="C46" s="907"/>
      <c r="D46" s="918"/>
      <c r="E46" s="974" t="s">
        <v>72</v>
      </c>
      <c r="F46" s="974"/>
      <c r="G46" s="974"/>
      <c r="H46" s="980"/>
      <c r="I46" s="984" t="s">
        <v>196</v>
      </c>
      <c r="J46" s="988" t="s">
        <v>196</v>
      </c>
      <c r="K46" s="988" t="s">
        <v>196</v>
      </c>
      <c r="L46" s="988" t="s">
        <v>196</v>
      </c>
      <c r="M46" s="992" t="s">
        <v>196</v>
      </c>
    </row>
    <row r="47" spans="2:13" ht="27.75" customHeight="1">
      <c r="B47" s="893"/>
      <c r="C47" s="907"/>
      <c r="D47" s="971"/>
      <c r="E47" s="975" t="s">
        <v>75</v>
      </c>
      <c r="F47" s="978"/>
      <c r="G47" s="978"/>
      <c r="H47" s="981"/>
      <c r="I47" s="984" t="s">
        <v>196</v>
      </c>
      <c r="J47" s="988" t="s">
        <v>196</v>
      </c>
      <c r="K47" s="988" t="s">
        <v>196</v>
      </c>
      <c r="L47" s="988" t="s">
        <v>196</v>
      </c>
      <c r="M47" s="992" t="s">
        <v>196</v>
      </c>
    </row>
    <row r="48" spans="2:13" ht="27.75" customHeight="1">
      <c r="B48" s="893"/>
      <c r="C48" s="907"/>
      <c r="D48" s="917"/>
      <c r="E48" s="974" t="s">
        <v>81</v>
      </c>
      <c r="F48" s="974"/>
      <c r="G48" s="974"/>
      <c r="H48" s="980"/>
      <c r="I48" s="984" t="s">
        <v>196</v>
      </c>
      <c r="J48" s="988" t="s">
        <v>196</v>
      </c>
      <c r="K48" s="988" t="s">
        <v>196</v>
      </c>
      <c r="L48" s="988" t="s">
        <v>196</v>
      </c>
      <c r="M48" s="992" t="s">
        <v>196</v>
      </c>
    </row>
    <row r="49" spans="2:13" ht="27.75" customHeight="1">
      <c r="B49" s="894"/>
      <c r="C49" s="908"/>
      <c r="D49" s="917"/>
      <c r="E49" s="974" t="s">
        <v>85</v>
      </c>
      <c r="F49" s="974"/>
      <c r="G49" s="974"/>
      <c r="H49" s="980"/>
      <c r="I49" s="984" t="s">
        <v>196</v>
      </c>
      <c r="J49" s="988" t="s">
        <v>196</v>
      </c>
      <c r="K49" s="988" t="s">
        <v>196</v>
      </c>
      <c r="L49" s="988" t="s">
        <v>196</v>
      </c>
      <c r="M49" s="992" t="s">
        <v>196</v>
      </c>
    </row>
    <row r="50" spans="2:13" ht="27.75" customHeight="1">
      <c r="B50" s="968" t="s">
        <v>87</v>
      </c>
      <c r="C50" s="970"/>
      <c r="D50" s="972"/>
      <c r="E50" s="974" t="s">
        <v>88</v>
      </c>
      <c r="F50" s="974"/>
      <c r="G50" s="974"/>
      <c r="H50" s="980"/>
      <c r="I50" s="984">
        <v>5301</v>
      </c>
      <c r="J50" s="988">
        <v>5204</v>
      </c>
      <c r="K50" s="988">
        <v>6299</v>
      </c>
      <c r="L50" s="988">
        <v>6446</v>
      </c>
      <c r="M50" s="992">
        <v>6274</v>
      </c>
    </row>
    <row r="51" spans="2:13" ht="27.75" customHeight="1">
      <c r="B51" s="893"/>
      <c r="C51" s="907"/>
      <c r="D51" s="917"/>
      <c r="E51" s="974" t="s">
        <v>90</v>
      </c>
      <c r="F51" s="974"/>
      <c r="G51" s="974"/>
      <c r="H51" s="980"/>
      <c r="I51" s="984">
        <v>270</v>
      </c>
      <c r="J51" s="988">
        <v>220</v>
      </c>
      <c r="K51" s="988">
        <v>217</v>
      </c>
      <c r="L51" s="988">
        <v>208</v>
      </c>
      <c r="M51" s="992">
        <v>203</v>
      </c>
    </row>
    <row r="52" spans="2:13" ht="27.75" customHeight="1">
      <c r="B52" s="894"/>
      <c r="C52" s="908"/>
      <c r="D52" s="917"/>
      <c r="E52" s="974" t="s">
        <v>43</v>
      </c>
      <c r="F52" s="974"/>
      <c r="G52" s="974"/>
      <c r="H52" s="980"/>
      <c r="I52" s="984">
        <v>12349</v>
      </c>
      <c r="J52" s="988">
        <v>12600</v>
      </c>
      <c r="K52" s="988">
        <v>12380</v>
      </c>
      <c r="L52" s="988">
        <v>11943</v>
      </c>
      <c r="M52" s="992">
        <v>11740</v>
      </c>
    </row>
    <row r="53" spans="2:13" ht="27.75" customHeight="1">
      <c r="B53" s="896" t="s">
        <v>48</v>
      </c>
      <c r="C53" s="910"/>
      <c r="D53" s="919"/>
      <c r="E53" s="976" t="s">
        <v>94</v>
      </c>
      <c r="F53" s="976"/>
      <c r="G53" s="976"/>
      <c r="H53" s="982"/>
      <c r="I53" s="985">
        <v>3088</v>
      </c>
      <c r="J53" s="989">
        <v>3210</v>
      </c>
      <c r="K53" s="989">
        <v>2562</v>
      </c>
      <c r="L53" s="989">
        <v>2293</v>
      </c>
      <c r="M53" s="993">
        <v>2192</v>
      </c>
    </row>
    <row r="54" spans="2:13" ht="27.75" customHeight="1">
      <c r="B54" s="969"/>
      <c r="C54" s="868"/>
      <c r="D54" s="868"/>
      <c r="E54" s="977"/>
      <c r="F54" s="977"/>
      <c r="G54" s="977"/>
      <c r="H54" s="977"/>
      <c r="I54" s="986"/>
      <c r="J54" s="986"/>
      <c r="K54" s="986"/>
      <c r="L54" s="986"/>
      <c r="M54" s="986"/>
    </row>
    <row r="55" spans="2:13"/>
  </sheetData>
  <sheetProtection algorithmName="SHA-512" hashValue="kWekjs33obYSje2O8cc1GCtW9BSK5YNO+U/rr9KyIecVRWznNwq5E9/sqM+DzrzKn8qxkZ6QVdYL5qCn2U6iuw==" saltValue="/5jzu73FOZ63cOff7EVzE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54" zoomScale="70" zoomScaleNormal="70" zoomScaleSheetLayoutView="100" workbookViewId="0">
      <selection activeCell="F59" sqref="F59"/>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4</v>
      </c>
      <c r="C54" s="1000"/>
      <c r="D54" s="1000"/>
      <c r="E54" s="1009" t="s">
        <v>17</v>
      </c>
      <c r="F54" s="1016" t="s">
        <v>527</v>
      </c>
      <c r="G54" s="1016" t="s">
        <v>528</v>
      </c>
      <c r="H54" s="1024" t="s">
        <v>254</v>
      </c>
    </row>
    <row r="55" spans="2:8" ht="52.5" customHeight="1">
      <c r="B55" s="995"/>
      <c r="C55" s="1001" t="s">
        <v>98</v>
      </c>
      <c r="D55" s="1001"/>
      <c r="E55" s="1010"/>
      <c r="F55" s="1017">
        <v>2807</v>
      </c>
      <c r="G55" s="1017">
        <v>2751</v>
      </c>
      <c r="H55" s="1025">
        <v>2667</v>
      </c>
    </row>
    <row r="56" spans="2:8" ht="52.5" customHeight="1">
      <c r="B56" s="996"/>
      <c r="C56" s="1002" t="s">
        <v>101</v>
      </c>
      <c r="D56" s="1002"/>
      <c r="E56" s="1011"/>
      <c r="F56" s="1018">
        <v>182</v>
      </c>
      <c r="G56" s="1018">
        <v>181</v>
      </c>
      <c r="H56" s="1026">
        <v>212</v>
      </c>
    </row>
    <row r="57" spans="2:8" ht="53.25" customHeight="1">
      <c r="B57" s="996"/>
      <c r="C57" s="1003" t="s">
        <v>65</v>
      </c>
      <c r="D57" s="1003"/>
      <c r="E57" s="1012"/>
      <c r="F57" s="1019">
        <v>2150</v>
      </c>
      <c r="G57" s="1019">
        <v>2156</v>
      </c>
      <c r="H57" s="1027">
        <v>2019</v>
      </c>
    </row>
    <row r="58" spans="2:8" ht="45.75" customHeight="1">
      <c r="B58" s="997"/>
      <c r="C58" s="1004" t="s">
        <v>429</v>
      </c>
      <c r="D58" s="1007"/>
      <c r="E58" s="1013"/>
      <c r="F58" s="1020">
        <v>1103</v>
      </c>
      <c r="G58" s="1020">
        <v>1078</v>
      </c>
      <c r="H58" s="1028">
        <v>971</v>
      </c>
    </row>
    <row r="59" spans="2:8" ht="45.75" customHeight="1">
      <c r="B59" s="997"/>
      <c r="C59" s="1004" t="s">
        <v>538</v>
      </c>
      <c r="D59" s="1007"/>
      <c r="E59" s="1013"/>
      <c r="F59" s="1020">
        <v>710</v>
      </c>
      <c r="G59" s="1020">
        <v>702</v>
      </c>
      <c r="H59" s="1028">
        <v>642</v>
      </c>
    </row>
    <row r="60" spans="2:8" ht="45.75" customHeight="1">
      <c r="B60" s="997"/>
      <c r="C60" s="1004" t="s">
        <v>209</v>
      </c>
      <c r="D60" s="1007"/>
      <c r="E60" s="1013"/>
      <c r="F60" s="1020">
        <v>210</v>
      </c>
      <c r="G60" s="1020">
        <v>208</v>
      </c>
      <c r="H60" s="1028">
        <v>207</v>
      </c>
    </row>
    <row r="61" spans="2:8" ht="45.75" customHeight="1">
      <c r="B61" s="997"/>
      <c r="C61" s="1004" t="s">
        <v>428</v>
      </c>
      <c r="D61" s="1007"/>
      <c r="E61" s="1013"/>
      <c r="F61" s="1020">
        <v>28</v>
      </c>
      <c r="G61" s="1020">
        <v>42</v>
      </c>
      <c r="H61" s="1028">
        <v>79</v>
      </c>
    </row>
    <row r="62" spans="2:8" ht="45.75" customHeight="1">
      <c r="B62" s="998"/>
      <c r="C62" s="1005" t="s">
        <v>179</v>
      </c>
      <c r="D62" s="1008"/>
      <c r="E62" s="1014"/>
      <c r="F62" s="1021">
        <v>51</v>
      </c>
      <c r="G62" s="1021">
        <v>51</v>
      </c>
      <c r="H62" s="1029">
        <v>51</v>
      </c>
    </row>
    <row r="63" spans="2:8" ht="52.5" customHeight="1">
      <c r="B63" s="999"/>
      <c r="C63" s="1006" t="s">
        <v>103</v>
      </c>
      <c r="D63" s="1006"/>
      <c r="E63" s="1015"/>
      <c r="F63" s="1022">
        <v>5139</v>
      </c>
      <c r="G63" s="1022">
        <v>5088</v>
      </c>
      <c r="H63" s="1030">
        <v>4898</v>
      </c>
    </row>
    <row r="64" spans="2:8"/>
  </sheetData>
  <sheetProtection algorithmName="SHA-512" hashValue="AJH6FP8a+rciYs4hybD4ULFQLfFtWLy91+3jdwSHzw1lmN8X0rWvtyxhmNiQUaQbjVQ/i+7gWPW4qF/vXzk0hQ==" saltValue="bdQTFjhZnMRGiRrSQLfUF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77</v>
      </c>
      <c r="E2" s="794"/>
      <c r="F2" s="1046" t="s">
        <v>524</v>
      </c>
      <c r="G2" s="818"/>
      <c r="H2" s="828"/>
    </row>
    <row r="3" spans="1:8">
      <c r="A3" s="782" t="s">
        <v>521</v>
      </c>
      <c r="B3" s="767"/>
      <c r="C3" s="1039"/>
      <c r="D3" s="1042">
        <v>68881</v>
      </c>
      <c r="E3" s="1044"/>
      <c r="F3" s="1047">
        <v>83103</v>
      </c>
      <c r="G3" s="1049"/>
      <c r="H3" s="1052"/>
    </row>
    <row r="4" spans="1:8">
      <c r="A4" s="754"/>
      <c r="B4" s="766"/>
      <c r="C4" s="1040"/>
      <c r="D4" s="1043">
        <v>42132</v>
      </c>
      <c r="E4" s="1045"/>
      <c r="F4" s="1048">
        <v>41378</v>
      </c>
      <c r="G4" s="1050"/>
      <c r="H4" s="1053"/>
    </row>
    <row r="5" spans="1:8">
      <c r="A5" s="782" t="s">
        <v>480</v>
      </c>
      <c r="B5" s="767"/>
      <c r="C5" s="1039"/>
      <c r="D5" s="1042">
        <v>231925</v>
      </c>
      <c r="E5" s="1044"/>
      <c r="F5" s="1047">
        <v>84459</v>
      </c>
      <c r="G5" s="1049"/>
      <c r="H5" s="1052"/>
    </row>
    <row r="6" spans="1:8">
      <c r="A6" s="754"/>
      <c r="B6" s="766"/>
      <c r="C6" s="1040"/>
      <c r="D6" s="1043">
        <v>79995</v>
      </c>
      <c r="E6" s="1045"/>
      <c r="F6" s="1048">
        <v>47314</v>
      </c>
      <c r="G6" s="1050"/>
      <c r="H6" s="1053"/>
    </row>
    <row r="7" spans="1:8">
      <c r="A7" s="782" t="s">
        <v>316</v>
      </c>
      <c r="B7" s="767"/>
      <c r="C7" s="1039"/>
      <c r="D7" s="1042">
        <v>109627</v>
      </c>
      <c r="E7" s="1044"/>
      <c r="F7" s="1047">
        <v>76413</v>
      </c>
      <c r="G7" s="1049"/>
      <c r="H7" s="1052"/>
    </row>
    <row r="8" spans="1:8">
      <c r="A8" s="754"/>
      <c r="B8" s="766"/>
      <c r="C8" s="1040"/>
      <c r="D8" s="1043">
        <v>85752</v>
      </c>
      <c r="E8" s="1045"/>
      <c r="F8" s="1048">
        <v>39658</v>
      </c>
      <c r="G8" s="1050"/>
      <c r="H8" s="1053"/>
    </row>
    <row r="9" spans="1:8">
      <c r="A9" s="782" t="s">
        <v>135</v>
      </c>
      <c r="B9" s="767"/>
      <c r="C9" s="1039"/>
      <c r="D9" s="1042">
        <v>80956</v>
      </c>
      <c r="E9" s="1044"/>
      <c r="F9" s="1047">
        <v>66481</v>
      </c>
      <c r="G9" s="1049"/>
      <c r="H9" s="1052"/>
    </row>
    <row r="10" spans="1:8">
      <c r="A10" s="754"/>
      <c r="B10" s="766"/>
      <c r="C10" s="1040"/>
      <c r="D10" s="1043">
        <v>64669</v>
      </c>
      <c r="E10" s="1045"/>
      <c r="F10" s="1048">
        <v>36120</v>
      </c>
      <c r="G10" s="1050"/>
      <c r="H10" s="1053"/>
    </row>
    <row r="11" spans="1:8">
      <c r="A11" s="782" t="s">
        <v>522</v>
      </c>
      <c r="B11" s="767"/>
      <c r="C11" s="1039"/>
      <c r="D11" s="1042">
        <v>73542</v>
      </c>
      <c r="E11" s="1044"/>
      <c r="F11" s="1047">
        <v>67825</v>
      </c>
      <c r="G11" s="1049"/>
      <c r="H11" s="1052"/>
    </row>
    <row r="12" spans="1:8">
      <c r="A12" s="754"/>
      <c r="B12" s="766"/>
      <c r="C12" s="1041"/>
      <c r="D12" s="1043">
        <v>69446</v>
      </c>
      <c r="E12" s="1045"/>
      <c r="F12" s="1048">
        <v>39417</v>
      </c>
      <c r="G12" s="1050"/>
      <c r="H12" s="1053"/>
    </row>
    <row r="13" spans="1:8">
      <c r="A13" s="782"/>
      <c r="B13" s="767"/>
      <c r="C13" s="1039"/>
      <c r="D13" s="1042">
        <v>112986</v>
      </c>
      <c r="E13" s="1044"/>
      <c r="F13" s="1047">
        <v>75656</v>
      </c>
      <c r="G13" s="1051"/>
      <c r="H13" s="1052"/>
    </row>
    <row r="14" spans="1:8">
      <c r="A14" s="754"/>
      <c r="B14" s="766"/>
      <c r="C14" s="1040"/>
      <c r="D14" s="1043">
        <v>68399</v>
      </c>
      <c r="E14" s="1045"/>
      <c r="F14" s="1048">
        <v>40777</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83</v>
      </c>
      <c r="B19" s="1032">
        <f>ROUND(VALUE(SUBSTITUTE(実質収支比率等に係る経年分析!F$48,"▲","-")),2)</f>
        <v>6.61</v>
      </c>
      <c r="C19" s="1032">
        <f>ROUND(VALUE(SUBSTITUTE(実質収支比率等に係る経年分析!G$48,"▲","-")),2)</f>
        <v>7.25</v>
      </c>
      <c r="D19" s="1032">
        <f>ROUND(VALUE(SUBSTITUTE(実質収支比率等に係る経年分析!H$48,"▲","-")),2)</f>
        <v>5.88</v>
      </c>
      <c r="E19" s="1032">
        <f>ROUND(VALUE(SUBSTITUTE(実質収支比率等に係る経年分析!I$48,"▲","-")),2)</f>
        <v>5.57</v>
      </c>
      <c r="F19" s="1032">
        <f>ROUND(VALUE(SUBSTITUTE(実質収支比率等に係る経年分析!J$48,"▲","-")),2)</f>
        <v>7.62</v>
      </c>
    </row>
    <row r="20" spans="1:11">
      <c r="A20" s="1032" t="s">
        <v>37</v>
      </c>
      <c r="B20" s="1032">
        <f>ROUND(VALUE(SUBSTITUTE(実質収支比率等に係る経年分析!F$47,"▲","-")),2)</f>
        <v>39.380000000000003</v>
      </c>
      <c r="C20" s="1032">
        <f>ROUND(VALUE(SUBSTITUTE(実質収支比率等に係る経年分析!G$47,"▲","-")),2)</f>
        <v>34.35</v>
      </c>
      <c r="D20" s="1032">
        <f>ROUND(VALUE(SUBSTITUTE(実質収支比率等に係る経年分析!H$47,"▲","-")),2)</f>
        <v>41.74</v>
      </c>
      <c r="E20" s="1032">
        <f>ROUND(VALUE(SUBSTITUTE(実質収支比率等に係る経年分析!I$47,"▲","-")),2)</f>
        <v>42.75</v>
      </c>
      <c r="F20" s="1032">
        <f>ROUND(VALUE(SUBSTITUTE(実質収支比率等に係る経年分析!J$47,"▲","-")),2)</f>
        <v>41.18</v>
      </c>
    </row>
    <row r="21" spans="1:11">
      <c r="A21" s="1032" t="s">
        <v>106</v>
      </c>
      <c r="B21" s="1032">
        <f>IF(ISNUMBER(VALUE(SUBSTITUTE(実質収支比率等に係る経年分析!F$49,"▲","-"))),ROUND(VALUE(SUBSTITUTE(実質収支比率等に係る経年分析!F$49,"▲","-")),2),NA())</f>
        <v>-3.13</v>
      </c>
      <c r="C21" s="1032">
        <f>IF(ISNUMBER(VALUE(SUBSTITUTE(実質収支比率等に係る経年分析!G$49,"▲","-"))),ROUND(VALUE(SUBSTITUTE(実質収支比率等に係る経年分析!G$49,"▲","-")),2),NA())</f>
        <v>-2.84</v>
      </c>
      <c r="D21" s="1032">
        <f>IF(ISNUMBER(VALUE(SUBSTITUTE(実質収支比率等に係る経年分析!H$49,"▲","-"))),ROUND(VALUE(SUBSTITUTE(実質収支比率等に係る経年分析!H$49,"▲","-")),2),NA())</f>
        <v>7.84</v>
      </c>
      <c r="E21" s="1032">
        <f>IF(ISNUMBER(VALUE(SUBSTITUTE(実質収支比率等に係る経年分析!I$49,"▲","-"))),ROUND(VALUE(SUBSTITUTE(実質収支比率等に係る経年分析!I$49,"▲","-")),2),NA())</f>
        <v>-1.45</v>
      </c>
      <c r="F21" s="1032">
        <f>IF(ISNUMBER(VALUE(SUBSTITUTE(実質収支比率等に係る経年分析!J$49,"▲","-"))),ROUND(VALUE(SUBSTITUTE(実質収支比率等に係る経年分析!J$49,"▲","-")),2),NA())</f>
        <v>0.78</v>
      </c>
    </row>
    <row r="24" spans="1:11">
      <c r="A24" s="1031" t="s">
        <v>95</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108</v>
      </c>
      <c r="C26" s="1033" t="s">
        <v>63</v>
      </c>
      <c r="D26" s="1033" t="s">
        <v>108</v>
      </c>
      <c r="E26" s="1033" t="s">
        <v>63</v>
      </c>
      <c r="F26" s="1033" t="s">
        <v>108</v>
      </c>
      <c r="G26" s="1033" t="s">
        <v>63</v>
      </c>
      <c r="H26" s="1033" t="s">
        <v>108</v>
      </c>
      <c r="I26" s="1033" t="s">
        <v>63</v>
      </c>
      <c r="J26" s="1033" t="s">
        <v>108</v>
      </c>
      <c r="K26" s="1033" t="s">
        <v>63</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0.65</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0.8</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0.85</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国民健康保険特別会計（施設勘定）</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2.e-002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2.e-002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2.e-002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2.e-002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介護保険特別会計（介護サービス事業勘定）</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2.e-002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国民健康保険特別会計（事業勘定）</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2.13</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0.91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0.47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0.27</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0.21</v>
      </c>
    </row>
    <row r="33" spans="1:16">
      <c r="A33" s="1033" t="str">
        <f>IF('連結実質赤字比率に係る赤字・黒字の構成分析'!C$37="",NA(),'連結実質赤字比率に係る赤字・黒字の構成分析'!C$37)</f>
        <v>介護保険特別会計（保険事業勘定）</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1.01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1.75</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1.69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1.71</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#VALUE!</v>
      </c>
      <c r="E34" s="1033" t="e">
        <f>IF(ROUND(VALUE(SUBSTITUTE('連結実質赤字比率に係る赤字・黒字の構成分析'!G$36,"▲","-")),2)&gt;=0,ABS(ROUND(VALUE(SUBSTITUTE('連結実質赤字比率に係る赤字・黒字の構成分析'!G$36,"▲","-")),2)),NA())</f>
        <v>#VALUE!</v>
      </c>
      <c r="F34" s="1033" t="e">
        <f>IF(ROUND(VALUE(SUBSTITUTE('連結実質赤字比率に係る赤字・黒字の構成分析'!H$36,"▲","-")),2)&lt;0,ABS(ROUND(VALUE(SUBSTITUTE('連結実質赤字比率に係る赤字・黒字の構成分析'!H$36,"▲","-")),2)),NA())</f>
        <v>#VALUE!</v>
      </c>
      <c r="G34" s="1033" t="e">
        <f>IF(ROUND(VALUE(SUBSTITUTE('連結実質赤字比率に係る赤字・黒字の構成分析'!H$36,"▲","-")),2)&gt;=0,ABS(ROUND(VALUE(SUBSTITUTE('連結実質赤字比率に係る赤字・黒字の構成分析'!H$36,"▲","-")),2)),NA())</f>
        <v>#VALUE!</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3.42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4.05</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6.61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7.25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5.88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5.56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7.62</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13.63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13.47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11.75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12.32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11.28</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109</v>
      </c>
      <c r="C41" s="1034"/>
      <c r="D41" s="1034" t="s">
        <v>111</v>
      </c>
      <c r="E41" s="1034" t="s">
        <v>109</v>
      </c>
      <c r="F41" s="1034"/>
      <c r="G41" s="1034" t="s">
        <v>111</v>
      </c>
      <c r="H41" s="1034" t="s">
        <v>109</v>
      </c>
      <c r="I41" s="1034"/>
      <c r="J41" s="1034" t="s">
        <v>111</v>
      </c>
      <c r="K41" s="1034" t="s">
        <v>109</v>
      </c>
      <c r="L41" s="1034"/>
      <c r="M41" s="1034" t="s">
        <v>111</v>
      </c>
      <c r="N41" s="1034" t="s">
        <v>109</v>
      </c>
      <c r="O41" s="1034"/>
      <c r="P41" s="1034" t="s">
        <v>111</v>
      </c>
    </row>
    <row r="42" spans="1:16">
      <c r="A42" s="1034" t="s">
        <v>112</v>
      </c>
      <c r="B42" s="1034"/>
      <c r="C42" s="1034"/>
      <c r="D42" s="1034">
        <f>'実質公債費比率（分子）の構造'!K$52</f>
        <v>1087</v>
      </c>
      <c r="E42" s="1034"/>
      <c r="F42" s="1034"/>
      <c r="G42" s="1034">
        <f>'実質公債費比率（分子）の構造'!L$52</f>
        <v>1083</v>
      </c>
      <c r="H42" s="1034"/>
      <c r="I42" s="1034"/>
      <c r="J42" s="1034">
        <f>'実質公債費比率（分子）の構造'!M$52</f>
        <v>1077</v>
      </c>
      <c r="K42" s="1034"/>
      <c r="L42" s="1034"/>
      <c r="M42" s="1034">
        <f>'実質公債費比率（分子）の構造'!N$52</f>
        <v>1030</v>
      </c>
      <c r="N42" s="1034"/>
      <c r="O42" s="1034"/>
      <c r="P42" s="1034">
        <f>'実質公債費比率（分子）の構造'!O$52</f>
        <v>1018</v>
      </c>
    </row>
    <row r="43" spans="1:16">
      <c r="A43" s="1034" t="s">
        <v>41</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v>
      </c>
      <c r="C45" s="1034"/>
      <c r="D45" s="1034"/>
      <c r="E45" s="1034">
        <f>'実質公債費比率（分子）の構造'!L$49</f>
        <v>2</v>
      </c>
      <c r="F45" s="1034"/>
      <c r="G45" s="1034"/>
      <c r="H45" s="1034">
        <f>'実質公債費比率（分子）の構造'!M$49</f>
        <v>1</v>
      </c>
      <c r="I45" s="1034"/>
      <c r="J45" s="1034"/>
      <c r="K45" s="1034">
        <f>'実質公債費比率（分子）の構造'!N$49</f>
        <v>2</v>
      </c>
      <c r="L45" s="1034"/>
      <c r="M45" s="1034"/>
      <c r="N45" s="1034" t="str">
        <f>'実質公債費比率（分子）の構造'!O$49</f>
        <v>-</v>
      </c>
      <c r="O45" s="1034"/>
      <c r="P45" s="1034"/>
    </row>
    <row r="46" spans="1:16">
      <c r="A46" s="1034" t="s">
        <v>34</v>
      </c>
      <c r="B46" s="1034">
        <f>'実質公債費比率（分子）の構造'!K$48</f>
        <v>723</v>
      </c>
      <c r="C46" s="1034"/>
      <c r="D46" s="1034"/>
      <c r="E46" s="1034">
        <f>'実質公債費比率（分子）の構造'!L$48</f>
        <v>679</v>
      </c>
      <c r="F46" s="1034"/>
      <c r="G46" s="1034"/>
      <c r="H46" s="1034">
        <f>'実質公債費比率（分子）の構造'!M$48</f>
        <v>703</v>
      </c>
      <c r="I46" s="1034"/>
      <c r="J46" s="1034"/>
      <c r="K46" s="1034">
        <f>'実質公債費比率（分子）の構造'!N$48</f>
        <v>707</v>
      </c>
      <c r="L46" s="1034"/>
      <c r="M46" s="1034"/>
      <c r="N46" s="1034">
        <f>'実質公債費比率（分子）の構造'!O$48</f>
        <v>673</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863</v>
      </c>
      <c r="C49" s="1034"/>
      <c r="D49" s="1034"/>
      <c r="E49" s="1034">
        <f>'実質公債費比率（分子）の構造'!L$45</f>
        <v>897</v>
      </c>
      <c r="F49" s="1034"/>
      <c r="G49" s="1034"/>
      <c r="H49" s="1034">
        <f>'実質公債費比率（分子）の構造'!M$45</f>
        <v>850</v>
      </c>
      <c r="I49" s="1034"/>
      <c r="J49" s="1034"/>
      <c r="K49" s="1034">
        <f>'実質公債費比率（分子）の構造'!N$45</f>
        <v>811</v>
      </c>
      <c r="L49" s="1034"/>
      <c r="M49" s="1034"/>
      <c r="N49" s="1034">
        <f>'実質公債費比率（分子）の構造'!O$45</f>
        <v>811</v>
      </c>
      <c r="O49" s="1034"/>
      <c r="P49" s="1034"/>
    </row>
    <row r="50" spans="1:16">
      <c r="A50" s="1034" t="s">
        <v>51</v>
      </c>
      <c r="B50" s="1034" t="e">
        <f>NA()</f>
        <v>#N/A</v>
      </c>
      <c r="C50" s="1034">
        <f>IF(ISNUMBER('実質公債費比率（分子）の構造'!K$53),'実質公債費比率（分子）の構造'!K$53,NA())</f>
        <v>501</v>
      </c>
      <c r="D50" s="1034" t="e">
        <f>NA()</f>
        <v>#N/A</v>
      </c>
      <c r="E50" s="1034" t="e">
        <f>NA()</f>
        <v>#N/A</v>
      </c>
      <c r="F50" s="1034">
        <f>IF(ISNUMBER('実質公債費比率（分子）の構造'!L$53),'実質公債費比率（分子）の構造'!L$53,NA())</f>
        <v>495</v>
      </c>
      <c r="G50" s="1034" t="e">
        <f>NA()</f>
        <v>#N/A</v>
      </c>
      <c r="H50" s="1034" t="e">
        <f>NA()</f>
        <v>#N/A</v>
      </c>
      <c r="I50" s="1034">
        <f>IF(ISNUMBER('実質公債費比率（分子）の構造'!M$53),'実質公債費比率（分子）の構造'!M$53,NA())</f>
        <v>477</v>
      </c>
      <c r="J50" s="1034" t="e">
        <f>NA()</f>
        <v>#N/A</v>
      </c>
      <c r="K50" s="1034" t="e">
        <f>NA()</f>
        <v>#N/A</v>
      </c>
      <c r="L50" s="1034">
        <f>IF(ISNUMBER('実質公債費比率（分子）の構造'!N$53),'実質公債費比率（分子）の構造'!N$53,NA())</f>
        <v>490</v>
      </c>
      <c r="M50" s="1034" t="e">
        <f>NA()</f>
        <v>#N/A</v>
      </c>
      <c r="N50" s="1034" t="e">
        <f>NA()</f>
        <v>#N/A</v>
      </c>
      <c r="O50" s="1034">
        <f>IF(ISNUMBER('実質公債費比率（分子）の構造'!O$53),'実質公債費比率（分子）の構造'!O$53,NA())</f>
        <v>466</v>
      </c>
      <c r="P50" s="1034" t="e">
        <f>NA()</f>
        <v>#N/A</v>
      </c>
    </row>
    <row r="53" spans="1:16">
      <c r="A53" s="1031" t="s">
        <v>115</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118</v>
      </c>
      <c r="C55" s="1033"/>
      <c r="D55" s="1033" t="s">
        <v>121</v>
      </c>
      <c r="E55" s="1033" t="s">
        <v>118</v>
      </c>
      <c r="F55" s="1033"/>
      <c r="G55" s="1033" t="s">
        <v>121</v>
      </c>
      <c r="H55" s="1033" t="s">
        <v>118</v>
      </c>
      <c r="I55" s="1033"/>
      <c r="J55" s="1033" t="s">
        <v>121</v>
      </c>
      <c r="K55" s="1033" t="s">
        <v>118</v>
      </c>
      <c r="L55" s="1033"/>
      <c r="M55" s="1033" t="s">
        <v>121</v>
      </c>
      <c r="N55" s="1033" t="s">
        <v>118</v>
      </c>
      <c r="O55" s="1033"/>
      <c r="P55" s="1033" t="s">
        <v>121</v>
      </c>
    </row>
    <row r="56" spans="1:16">
      <c r="A56" s="1033" t="s">
        <v>43</v>
      </c>
      <c r="B56" s="1033"/>
      <c r="C56" s="1033"/>
      <c r="D56" s="1033">
        <f>'将来負担比率（分子）の構造'!I$52</f>
        <v>12349</v>
      </c>
      <c r="E56" s="1033"/>
      <c r="F56" s="1033"/>
      <c r="G56" s="1033">
        <f>'将来負担比率（分子）の構造'!J$52</f>
        <v>12600</v>
      </c>
      <c r="H56" s="1033"/>
      <c r="I56" s="1033"/>
      <c r="J56" s="1033">
        <f>'将来負担比率（分子）の構造'!K$52</f>
        <v>12380</v>
      </c>
      <c r="K56" s="1033"/>
      <c r="L56" s="1033"/>
      <c r="M56" s="1033">
        <f>'将来負担比率（分子）の構造'!L$52</f>
        <v>11943</v>
      </c>
      <c r="N56" s="1033"/>
      <c r="O56" s="1033"/>
      <c r="P56" s="1033">
        <f>'将来負担比率（分子）の構造'!M$52</f>
        <v>11740</v>
      </c>
    </row>
    <row r="57" spans="1:16">
      <c r="A57" s="1033" t="s">
        <v>90</v>
      </c>
      <c r="B57" s="1033"/>
      <c r="C57" s="1033"/>
      <c r="D57" s="1033">
        <f>'将来負担比率（分子）の構造'!I$51</f>
        <v>270</v>
      </c>
      <c r="E57" s="1033"/>
      <c r="F57" s="1033"/>
      <c r="G57" s="1033">
        <f>'将来負担比率（分子）の構造'!J$51</f>
        <v>220</v>
      </c>
      <c r="H57" s="1033"/>
      <c r="I57" s="1033"/>
      <c r="J57" s="1033">
        <f>'将来負担比率（分子）の構造'!K$51</f>
        <v>217</v>
      </c>
      <c r="K57" s="1033"/>
      <c r="L57" s="1033"/>
      <c r="M57" s="1033">
        <f>'将来負担比率（分子）の構造'!L$51</f>
        <v>208</v>
      </c>
      <c r="N57" s="1033"/>
      <c r="O57" s="1033"/>
      <c r="P57" s="1033">
        <f>'将来負担比率（分子）の構造'!M$51</f>
        <v>203</v>
      </c>
    </row>
    <row r="58" spans="1:16">
      <c r="A58" s="1033" t="s">
        <v>88</v>
      </c>
      <c r="B58" s="1033"/>
      <c r="C58" s="1033"/>
      <c r="D58" s="1033">
        <f>'将来負担比率（分子）の構造'!I$50</f>
        <v>5301</v>
      </c>
      <c r="E58" s="1033"/>
      <c r="F58" s="1033"/>
      <c r="G58" s="1033">
        <f>'将来負担比率（分子）の構造'!J$50</f>
        <v>5204</v>
      </c>
      <c r="H58" s="1033"/>
      <c r="I58" s="1033"/>
      <c r="J58" s="1033">
        <f>'将来負担比率（分子）の構造'!K$50</f>
        <v>6299</v>
      </c>
      <c r="K58" s="1033"/>
      <c r="L58" s="1033"/>
      <c r="M58" s="1033">
        <f>'将来負担比率（分子）の構造'!L$50</f>
        <v>6446</v>
      </c>
      <c r="N58" s="1033"/>
      <c r="O58" s="1033"/>
      <c r="P58" s="1033">
        <f>'将来負担比率（分子）の構造'!M$50</f>
        <v>6274</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81</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72</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73</v>
      </c>
      <c r="B62" s="1033">
        <f>'将来負担比率（分子）の構造'!I$45</f>
        <v>1737</v>
      </c>
      <c r="C62" s="1033"/>
      <c r="D62" s="1033"/>
      <c r="E62" s="1033">
        <f>'将来負担比率（分子）の構造'!J$45</f>
        <v>1723</v>
      </c>
      <c r="F62" s="1033"/>
      <c r="G62" s="1033"/>
      <c r="H62" s="1033">
        <f>'将来負担比率（分子）の構造'!K$45</f>
        <v>1813</v>
      </c>
      <c r="I62" s="1033"/>
      <c r="J62" s="1033"/>
      <c r="K62" s="1033">
        <f>'将来負担比率（分子）の構造'!L$45</f>
        <v>1796</v>
      </c>
      <c r="L62" s="1033"/>
      <c r="M62" s="1033"/>
      <c r="N62" s="1033">
        <f>'将来負担比率（分子）の構造'!M$45</f>
        <v>1815</v>
      </c>
      <c r="O62" s="1033"/>
      <c r="P62" s="1033"/>
    </row>
    <row r="63" spans="1:16">
      <c r="A63" s="1033" t="s">
        <v>71</v>
      </c>
      <c r="B63" s="1033">
        <f>'将来負担比率（分子）の構造'!I$44</f>
        <v>4</v>
      </c>
      <c r="C63" s="1033"/>
      <c r="D63" s="1033"/>
      <c r="E63" s="1033">
        <f>'将来負担比率（分子）の構造'!J$44</f>
        <v>3</v>
      </c>
      <c r="F63" s="1033"/>
      <c r="G63" s="1033"/>
      <c r="H63" s="1033">
        <f>'将来負担比率（分子）の構造'!K$44</f>
        <v>1</v>
      </c>
      <c r="I63" s="1033"/>
      <c r="J63" s="1033"/>
      <c r="K63" s="1033" t="str">
        <f>'将来負担比率（分子）の構造'!L$44</f>
        <v>-</v>
      </c>
      <c r="L63" s="1033"/>
      <c r="M63" s="1033"/>
      <c r="N63" s="1033" t="str">
        <f>'将来負担比率（分子）の構造'!M$44</f>
        <v>-</v>
      </c>
      <c r="O63" s="1033"/>
      <c r="P63" s="1033"/>
    </row>
    <row r="64" spans="1:16">
      <c r="A64" s="1033" t="s">
        <v>69</v>
      </c>
      <c r="B64" s="1033">
        <f>'将来負担比率（分子）の構造'!I$43</f>
        <v>8663</v>
      </c>
      <c r="C64" s="1033"/>
      <c r="D64" s="1033"/>
      <c r="E64" s="1033">
        <f>'将来負担比率（分子）の構造'!J$43</f>
        <v>8348</v>
      </c>
      <c r="F64" s="1033"/>
      <c r="G64" s="1033"/>
      <c r="H64" s="1033">
        <f>'将来負担比率（分子）の構造'!K$43</f>
        <v>7870</v>
      </c>
      <c r="I64" s="1033"/>
      <c r="J64" s="1033"/>
      <c r="K64" s="1033">
        <f>'将来負担比率（分子）の構造'!L$43</f>
        <v>7253</v>
      </c>
      <c r="L64" s="1033"/>
      <c r="M64" s="1033"/>
      <c r="N64" s="1033">
        <f>'将来負担比率（分子）の構造'!M$43</f>
        <v>6741</v>
      </c>
      <c r="O64" s="1033"/>
      <c r="P64" s="1033"/>
    </row>
    <row r="65" spans="1:16">
      <c r="A65" s="1033" t="s">
        <v>67</v>
      </c>
      <c r="B65" s="1033">
        <f>'将来負担比率（分子）の構造'!I$42</f>
        <v>32</v>
      </c>
      <c r="C65" s="1033"/>
      <c r="D65" s="1033"/>
      <c r="E65" s="1033">
        <f>'将来負担比率（分子）の構造'!J$42</f>
        <v>22</v>
      </c>
      <c r="F65" s="1033"/>
      <c r="G65" s="1033"/>
      <c r="H65" s="1033">
        <f>'将来負担比率（分子）の構造'!K$42</f>
        <v>12</v>
      </c>
      <c r="I65" s="1033"/>
      <c r="J65" s="1033"/>
      <c r="K65" s="1033">
        <f>'将来負担比率（分子）の構造'!L$42</f>
        <v>2</v>
      </c>
      <c r="L65" s="1033"/>
      <c r="M65" s="1033"/>
      <c r="N65" s="1033" t="str">
        <f>'将来負担比率（分子）の構造'!M$42</f>
        <v>-</v>
      </c>
      <c r="O65" s="1033"/>
      <c r="P65" s="1033"/>
    </row>
    <row r="66" spans="1:16">
      <c r="A66" s="1033" t="s">
        <v>55</v>
      </c>
      <c r="B66" s="1033">
        <f>'将来負担比率（分子）の構造'!I$41</f>
        <v>10571</v>
      </c>
      <c r="C66" s="1033"/>
      <c r="D66" s="1033"/>
      <c r="E66" s="1033">
        <f>'将来負担比率（分子）の構造'!J$41</f>
        <v>11140</v>
      </c>
      <c r="F66" s="1033"/>
      <c r="G66" s="1033"/>
      <c r="H66" s="1033">
        <f>'将来負担比率（分子）の構造'!K$41</f>
        <v>11762</v>
      </c>
      <c r="I66" s="1033"/>
      <c r="J66" s="1033"/>
      <c r="K66" s="1033">
        <f>'将来負担比率（分子）の構造'!L$41</f>
        <v>11839</v>
      </c>
      <c r="L66" s="1033"/>
      <c r="M66" s="1033"/>
      <c r="N66" s="1033">
        <f>'将来負担比率（分子）の構造'!M$41</f>
        <v>11853</v>
      </c>
      <c r="O66" s="1033"/>
      <c r="P66" s="1033"/>
    </row>
    <row r="67" spans="1:16">
      <c r="A67" s="1033" t="s">
        <v>94</v>
      </c>
      <c r="B67" s="1033" t="e">
        <f>NA()</f>
        <v>#N/A</v>
      </c>
      <c r="C67" s="1033">
        <f>IF(ISNUMBER('将来負担比率（分子）の構造'!I$53),IF('将来負担比率（分子）の構造'!I$53&lt;0,0,'将来負担比率（分子）の構造'!I$53),NA())</f>
        <v>3088</v>
      </c>
      <c r="D67" s="1033" t="e">
        <f>NA()</f>
        <v>#N/A</v>
      </c>
      <c r="E67" s="1033" t="e">
        <f>NA()</f>
        <v>#N/A</v>
      </c>
      <c r="F67" s="1033">
        <f>IF(ISNUMBER('将来負担比率（分子）の構造'!J$53),IF('将来負担比率（分子）の構造'!J$53&lt;0,0,'将来負担比率（分子）の構造'!J$53),NA())</f>
        <v>3210</v>
      </c>
      <c r="G67" s="1033" t="e">
        <f>NA()</f>
        <v>#N/A</v>
      </c>
      <c r="H67" s="1033" t="e">
        <f>NA()</f>
        <v>#N/A</v>
      </c>
      <c r="I67" s="1033">
        <f>IF(ISNUMBER('将来負担比率（分子）の構造'!K$53),IF('将来負担比率（分子）の構造'!K$53&lt;0,0,'将来負担比率（分子）の構造'!K$53),NA())</f>
        <v>2562</v>
      </c>
      <c r="J67" s="1033" t="e">
        <f>NA()</f>
        <v>#N/A</v>
      </c>
      <c r="K67" s="1033" t="e">
        <f>NA()</f>
        <v>#N/A</v>
      </c>
      <c r="L67" s="1033">
        <f>IF(ISNUMBER('将来負担比率（分子）の構造'!L$53),IF('将来負担比率（分子）の構造'!L$53&lt;0,0,'将来負担比率（分子）の構造'!L$53),NA())</f>
        <v>2293</v>
      </c>
      <c r="M67" s="1033" t="e">
        <f>NA()</f>
        <v>#N/A</v>
      </c>
      <c r="N67" s="1033" t="e">
        <f>NA()</f>
        <v>#N/A</v>
      </c>
      <c r="O67" s="1033">
        <f>IF(ISNUMBER('将来負担比率（分子）の構造'!M$53),IF('将来負担比率（分子）の構造'!M$53&lt;0,0,'将来負担比率（分子）の構造'!M$53),NA())</f>
        <v>2192</v>
      </c>
      <c r="P67" s="1033" t="e">
        <f>NA()</f>
        <v>#N/A</v>
      </c>
    </row>
    <row r="70" spans="1:16">
      <c r="A70" s="1036" t="s">
        <v>122</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123</v>
      </c>
      <c r="B72" s="1037">
        <f>基金残高に係る経年分析!F55</f>
        <v>2807</v>
      </c>
      <c r="C72" s="1037">
        <f>基金残高に係る経年分析!G55</f>
        <v>2751</v>
      </c>
      <c r="D72" s="1037">
        <f>基金残高に係る経年分析!H55</f>
        <v>2667</v>
      </c>
    </row>
    <row r="73" spans="1:16">
      <c r="A73" s="1035" t="s">
        <v>124</v>
      </c>
      <c r="B73" s="1037">
        <f>基金残高に係る経年分析!F56</f>
        <v>182</v>
      </c>
      <c r="C73" s="1037">
        <f>基金残高に係る経年分析!G56</f>
        <v>181</v>
      </c>
      <c r="D73" s="1037">
        <f>基金残高に係る経年分析!H56</f>
        <v>212</v>
      </c>
    </row>
    <row r="74" spans="1:16">
      <c r="A74" s="1035" t="s">
        <v>126</v>
      </c>
      <c r="B74" s="1037">
        <f>基金残高に係る経年分析!F57</f>
        <v>2150</v>
      </c>
      <c r="C74" s="1037">
        <f>基金残高に係る経年分析!G57</f>
        <v>2156</v>
      </c>
      <c r="D74" s="1037">
        <f>基金残高に係る経年分析!H57</f>
        <v>2019</v>
      </c>
    </row>
  </sheetData>
  <sheetProtection algorithmName="SHA-512" hashValue="MCagj/rp+BfEVPdMLi4CFpRv/PfBGlF4QaINx7Xc5Mjp/LonH8NoP8vUs8mnWPNlib+0jhAt0aOL4bYW3hc98Q==" saltValue="Eb1jRCa7+jh7dnG42fXER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大塚 悠暉</cp:lastModifiedBy>
  <dcterms:created xsi:type="dcterms:W3CDTF">2025-02-19T01:11:42Z</dcterms:created>
  <dcterms:modified xsi:type="dcterms:W3CDTF">2025-03-14T00:29:13Z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2025-03-14T00:29:13Z</vt:filetime>
  </property>
</Properties>
</file>