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definedNames>
    <definedName name="Z_B7C83196_3067_C748_830E_71C05AB9B97D_.wvu.Cols" localSheetId="8" hidden="1">実質収支比率等に係る経年分析!$Q:$XFD</definedName>
    <definedName name="Z_B7C83196_3067_C748_830E_71C05AB9B97D_.wvu.Cols" localSheetId="9" hidden="1">'連結実質赤字比率に係る赤字・黒字の構成分析'!$Q:$XFD</definedName>
    <definedName name="Z_B7C83196_3067_C748_830E_71C05AB9B97D_.wvu.Cols" localSheetId="10" hidden="1">'実質公債費比率（分子）の構造'!$V:$XFD</definedName>
    <definedName name="Z_B7C83196_3067_C748_830E_71C05AB9B97D_.wvu.Cols" localSheetId="11" hidden="1">'将来負担比率（分子）の構造'!$T:$XFD</definedName>
    <definedName name="Z_B7C83196_3067_C748_830E_71C05AB9B97D_.wvu.Cols" localSheetId="12" hidden="1">基金残高に係る経年分析!$P:$XFD</definedName>
    <definedName name="Z_B7C83196_3067_C748_830E_71C05AB9B97D_.wvu.Cols" localSheetId="0" hidden="1">総括表!$DP:$XFD</definedName>
    <definedName name="Z_B7C83196_3067_C748_830E_71C05AB9B97D_.wvu.Cols" localSheetId="1" hidden="1">普通会計の状況!$EN:$XFD</definedName>
    <definedName name="Z_B7C83196_3067_C748_830E_71C05AB9B97D_.wvu.Rows" localSheetId="2" hidden="1">'各会計、関係団体の財政状況及び健全化判断比率'!$89:$101,'各会計、関係団体の財政状況及び健全化判断比率'!$135:$135</definedName>
    <definedName name="Z_B7C83196_3067_C748_830E_71C05AB9B97D_.wvu.Cols" localSheetId="2" hidden="1">'各会計、関係団体の財政状況及び健全化判断比率'!$EB:$XFD</definedName>
    <definedName name="Z_B7C83196_3067_C748_830E_71C05AB9B97D_.wvu.Cols" localSheetId="4" hidden="1">'経常経費分析表（経常収支比率の分析）'!$DM:$XFD</definedName>
    <definedName name="Z_B7C83196_3067_C748_830E_71C05AB9B97D_.wvu.Rows" localSheetId="5" hidden="1">'経常経費分析表（人件費・公債費・普通建設事業費の分析）'!$67:$73</definedName>
    <definedName name="Z_B7C83196_3067_C748_830E_71C05AB9B97D_.wvu.Cols" localSheetId="5" hidden="1">'経常経費分析表（人件費・公債費・普通建設事業費の分析）'!$AU:$XFD</definedName>
    <definedName name="Z_B7C83196_3067_C748_830E_71C05AB9B97D_.wvu.Rows" localSheetId="6" hidden="1">'性質別歳出決算分析表（住民一人当たりのコスト）'!$117:$121</definedName>
    <definedName name="Z_B7C83196_3067_C748_830E_71C05AB9B97D_.wvu.Cols" localSheetId="6" hidden="1">'性質別歳出決算分析表（住民一人当たりのコスト）'!$DV:$XFD</definedName>
    <definedName name="Z_B7C83196_3067_C748_830E_71C05AB9B97D_.wvu.Cols" localSheetId="7" hidden="1">'目的別歳出決算分析表（住民一人当たりのコスト）'!$DV:$XFD</definedName>
  </definedNames>
  <calcPr calcId="191029" concurrentCalc="1"/>
  <customWorkbookViews>
    <customWorkbookView name="青田 崇志 - 個人用ビュー" guid="{B7C83196-3067-C748-830E-71C05AB9B97D}" mergeInterval="15" personalView="1" maximized="1" xWindow="4" yWindow="27" windowWidth="1016" windowHeight="478"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<sst xmlns="http://schemas.openxmlformats.org/spreadsheetml/2006/main" xmlns:r="http://schemas.openxmlformats.org/officeDocument/2006/relationships" count="543" uniqueCount="543">
  <si>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</si>
  <si>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</si>
  <si>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</si>
  <si>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</si>
  <si>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</si>
  <si>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</si>
  <si>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（参考）</t>
    <rPh sb="1" eb="3">
      <t>サンコウ</t>
    </rPh>
    <phoneticPr fontId="5"/>
  </si>
  <si>
    <t>第2次</t>
    <rPh sb="0" eb="1">
      <t>ダイ</t>
    </rPh>
    <rPh sb="2" eb="3">
      <t>ジ</t>
    </rPh>
    <phoneticPr fontId="5"/>
  </si>
  <si>
    <t>(Ｂ)</t>
  </si>
  <si>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</si>
  <si>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</si>
  <si>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</si>
  <si>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</si>
  <si>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</si>
  <si>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</si>
  <si>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</si>
  <si>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</si>
  <si>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</si>
  <si>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</si>
  <si>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</si>
  <si>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</si>
  <si>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</si>
  <si>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</si>
  <si>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</si>
  <si>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</si>
  <si>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</si>
  <si>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</si>
  <si>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</si>
  <si>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</si>
  <si>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</si>
  <si>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</si>
  <si>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</si>
  <si>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</si>
  <si>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</si>
  <si>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</si>
  <si>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</si>
  <si>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</si>
  <si>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</si>
  <si>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</si>
  <si>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</si>
  <si>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</si>
  <si>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</si>
  <si>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</si>
  <si>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</si>
  <si>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</si>
  <si>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</si>
  <si>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</si>
  <si>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</si>
  <si>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</si>
  <si>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　　　　　　　　　　　　　　　　　　　　　　　　　　　　　　　　　　　　　　　　　　　　　　　　　　　　　　　　　　　　　　　　　　　　　　　　　　　　　　　　　　　　　　　　　　　　　　　　　　　　　　　　　　　　　　　　　　　　　　　　　　　　　　　　　　　　　　　　　　　　　　　　　　　　　　　　　　　　　　　　　　　　　　　　　　　　　　　　　　　　　　　　　　　　　　　　　　　　　　　　　　　　　　　　　　　　　　　　　　　　　　　　　　　　　　　　　　　　　　　　　　　　　　　　</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</si>
  <si>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</si>
  <si>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</si>
  <si>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</si>
  <si>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</si>
  <si>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</si>
  <si>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</si>
  <si>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</si>
  <si>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</si>
  <si>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</si>
  <si>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</si>
  <si>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</si>
  <si>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</si>
  <si>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</si>
  <si>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</si>
  <si>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</si>
  <si>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</si>
  <si>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</si>
  <si>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</si>
  <si>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</si>
  <si>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</si>
  <si>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</si>
  <si>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</si>
  <si>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</si>
  <si>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</si>
  <si>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</si>
  <si>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</si>
  <si>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</si>
  <si>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</si>
  <si>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</si>
  <si>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</si>
  <si>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</si>
  <si>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</si>
  <si>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</si>
  <si>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</si>
  <si>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</si>
  <si>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</si>
  <si>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</si>
  <si>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</si>
  <si>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</si>
  <si>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</si>
  <si>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</si>
  <si>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</si>
  <si>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</si>
  <si>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</si>
  <si>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</si>
  <si>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</si>
  <si>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</si>
  <si>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</si>
  <si>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</si>
  <si>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</si>
  <si>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</si>
  <si>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</si>
  <si>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</si>
  <si>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</si>
  <si>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</si>
  <si>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</si>
  <si>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</si>
  <si>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</si>
  <si>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</si>
  <si>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</si>
  <si>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</si>
  <si>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</si>
  <si>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</si>
  <si>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</si>
  <si>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</si>
  <si>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</si>
  <si>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</si>
  <si>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</si>
  <si>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</si>
  <si>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</si>
  <si>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</si>
  <si>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</si>
  <si>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</si>
  <si>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</si>
  <si>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</si>
  <si>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</si>
  <si>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</si>
  <si>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</si>
  <si>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</si>
  <si>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</si>
  <si>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</si>
  <si>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</si>
  <si>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</si>
  <si>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</si>
  <si>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</si>
  <si>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</si>
  <si>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</si>
  <si>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</si>
  <si>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</si>
  <si>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茨城県</t>
  </si>
  <si>
    <t>令05.01.01(人)</t>
    <rPh sb="0" eb="1">
      <t>レイ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</si>
  <si>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</si>
  <si>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</si>
  <si>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Ⅳ－２</t>
  </si>
  <si>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</si>
  <si>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</si>
  <si>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</si>
  <si>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指定団体等の指定状況</t>
  </si>
  <si>
    <t>歳出総額</t>
  </si>
  <si>
    <t>ゴルフ場利用税交付金</t>
  </si>
  <si>
    <t>寄附金</t>
  </si>
  <si>
    <t>令和4年度(千円)</t>
    <rPh sb="0" eb="2">
      <t>レイワ</t>
    </rPh>
    <rPh sb="3" eb="5">
      <t>ネンド</t>
    </rPh>
    <rPh sb="6" eb="8">
      <t>センエン</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</si>
  <si>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</si>
  <si>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</si>
  <si>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</si>
  <si>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</si>
  <si>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</si>
  <si>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</si>
  <si>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</si>
  <si>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</si>
  <si>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城里町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</si>
  <si>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</si>
  <si>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</si>
  <si>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</si>
  <si>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</si>
  <si>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</si>
  <si>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</si>
  <si>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</si>
  <si>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</si>
  <si>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</si>
  <si>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</si>
  <si>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</si>
  <si>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</si>
  <si>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</si>
  <si>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</si>
  <si>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</si>
  <si>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</si>
  <si>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</si>
  <si>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</si>
  <si>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</si>
  <si>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</si>
  <si>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</si>
  <si>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</si>
  <si>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</si>
  <si>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</si>
  <si>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</si>
  <si>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</si>
  <si>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</si>
  <si>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</si>
  <si>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</si>
  <si>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</si>
  <si>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</si>
  <si>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</si>
  <si>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</si>
  <si>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-8.6</t>
  </si>
  <si>
    <t>山振</t>
    <rPh sb="0" eb="1">
      <t>ヤマ</t>
    </rPh>
    <rPh sb="1" eb="2">
      <t>フ</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</si>
  <si>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</si>
  <si>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</si>
  <si>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</si>
  <si>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</si>
  <si>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</si>
  <si>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</si>
  <si>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</si>
  <si>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</si>
  <si>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平成27年国調</t>
    <rPh sb="4" eb="5">
      <t>ネン</t>
    </rPh>
    <rPh sb="5" eb="6">
      <t>コク</t>
    </rPh>
    <rPh sb="6" eb="7">
      <t>チョウ</t>
    </rPh>
    <phoneticPr fontId="5"/>
  </si>
  <si>
    <t>介護保険特別会計（保険事業勘定）</t>
  </si>
  <si>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</si>
  <si>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</si>
  <si>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</si>
  <si>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</si>
  <si>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</si>
  <si>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</si>
  <si>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</si>
  <si>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</si>
  <si>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</si>
  <si>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</si>
  <si>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</si>
  <si>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</si>
  <si>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茨城県城里町</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</si>
  <si>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</si>
  <si>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</si>
  <si>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</si>
  <si>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</si>
  <si>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</si>
  <si>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</si>
  <si>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</si>
  <si>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</si>
  <si>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</si>
  <si>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</si>
  <si>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-1.3</t>
  </si>
  <si>
    <t>現年</t>
    <rPh sb="0" eb="1">
      <t>ゲン</t>
    </rPh>
    <rPh sb="1" eb="2">
      <t>ネン</t>
    </rPh>
    <phoneticPr fontId="5"/>
  </si>
  <si>
    <t>標準税収入額等</t>
  </si>
  <si>
    <t>上水道事業会計</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</si>
  <si>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</si>
  <si>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</si>
  <si>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</si>
  <si>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</si>
  <si>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</si>
  <si>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</si>
  <si>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</si>
  <si>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</si>
  <si>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</si>
  <si>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</si>
  <si>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</si>
  <si>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</si>
  <si>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</si>
  <si>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</si>
  <si>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</si>
  <si>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</si>
  <si>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</si>
  <si>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</si>
  <si>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</si>
  <si>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</si>
  <si>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</si>
  <si>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</si>
  <si>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</si>
  <si>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</si>
  <si>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</si>
  <si>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</si>
  <si>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</si>
  <si>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</si>
  <si>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</si>
  <si>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</si>
  <si>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</si>
  <si>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</si>
  <si>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</si>
  <si>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</si>
  <si>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</si>
  <si>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</si>
  <si>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</si>
  <si>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</si>
  <si>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</si>
  <si>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</si>
  <si>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</si>
  <si>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</si>
  <si>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</si>
  <si>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</si>
  <si>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</si>
  <si>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</si>
  <si>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</si>
  <si>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</si>
  <si>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</si>
  <si>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</si>
  <si>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</si>
  <si>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</si>
  <si>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</si>
  <si>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</si>
  <si>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</si>
  <si>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</si>
  <si>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</si>
  <si>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</si>
  <si>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</si>
  <si>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</si>
  <si>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</si>
  <si>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</si>
  <si>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</si>
  <si>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</si>
  <si>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</si>
  <si>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</si>
  <si>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</si>
  <si>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</si>
  <si>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</si>
  <si>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</si>
  <si>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</si>
  <si>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</si>
  <si>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</si>
  <si>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</si>
  <si>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</si>
  <si>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</si>
  <si>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</si>
  <si>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</si>
  <si>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</si>
  <si>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</si>
  <si>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</si>
  <si>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</si>
  <si>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</si>
  <si>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</si>
  <si>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</si>
  <si>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</si>
  <si>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</si>
  <si>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</si>
  <si>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</si>
  <si>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</si>
  <si>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</si>
  <si>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</si>
  <si>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</si>
  <si>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</si>
  <si>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</si>
  <si>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</si>
  <si>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</si>
  <si>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</si>
  <si>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</si>
  <si>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</si>
  <si>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</si>
  <si>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</si>
  <si>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2.84</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</si>
  <si>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</si>
  <si>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</si>
  <si>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</si>
  <si>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</si>
  <si>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</si>
  <si>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</si>
  <si>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</si>
  <si>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</si>
  <si>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</si>
  <si>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</si>
  <si>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</si>
  <si>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</si>
  <si>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</si>
  <si>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</si>
  <si>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</si>
  <si>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</si>
  <si>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</si>
  <si>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</si>
  <si>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</si>
  <si>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</si>
  <si>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</si>
  <si>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</si>
  <si>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</si>
  <si>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</si>
  <si>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</si>
  <si>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</si>
  <si>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</si>
  <si>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</si>
  <si>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</si>
  <si>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</si>
  <si>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</si>
  <si>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</si>
  <si>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</si>
  <si>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</si>
  <si>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</si>
  <si>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</si>
  <si>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</si>
  <si>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</si>
  <si>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</si>
  <si>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</si>
  <si>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</si>
  <si>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</si>
  <si>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</si>
  <si>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</si>
  <si>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</si>
  <si>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</si>
  <si>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</si>
  <si>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</si>
  <si>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</si>
  <si>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</si>
  <si>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</si>
  <si>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</si>
  <si>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</si>
  <si>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</si>
  <si>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</si>
  <si>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</si>
  <si>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</si>
  <si>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</si>
  <si>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</si>
  <si>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</si>
  <si>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</si>
  <si>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</si>
  <si>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</si>
  <si>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</si>
  <si>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</si>
  <si>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</si>
  <si>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</si>
  <si>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</si>
  <si>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城里町開発公社</t>
    <rPh sb="0" eb="3">
      <t>シロサトマチ</t>
    </rPh>
    <rPh sb="3" eb="5">
      <t>カイハツ</t>
    </rPh>
    <rPh sb="5" eb="7">
      <t>コウシャ</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</si>
  <si>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</si>
  <si>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</si>
  <si>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</si>
  <si>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</si>
  <si>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</si>
  <si>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</si>
  <si>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</si>
  <si>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</si>
  <si>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</si>
  <si>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</si>
  <si>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</si>
  <si>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</si>
  <si>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</si>
  <si>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</si>
  <si>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</si>
  <si>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</si>
  <si>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</si>
  <si>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</si>
  <si>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</si>
  <si>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</si>
  <si>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</si>
  <si>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</si>
  <si>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</si>
  <si>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</si>
  <si>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</si>
  <si>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</si>
  <si>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</si>
  <si>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</si>
  <si>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</si>
  <si>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</si>
  <si>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</si>
  <si>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</si>
  <si>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</si>
  <si>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</si>
  <si>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</si>
  <si>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</si>
  <si>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</si>
  <si>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</si>
  <si>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</si>
  <si>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</si>
  <si>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</si>
  <si>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</si>
  <si>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</si>
  <si>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</si>
  <si>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</si>
  <si>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</si>
  <si>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</si>
  <si>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</si>
  <si>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</si>
  <si>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</si>
  <si>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</si>
  <si>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</si>
  <si>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国民健康保険特別会計（施設勘定）</t>
  </si>
  <si>
    <t>(Ｆ)</t>
  </si>
  <si>
    <t>介護保険特別会計（介護サービス事業勘定）</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</si>
  <si>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</si>
  <si>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</si>
  <si>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</si>
  <si>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</si>
  <si>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</si>
  <si>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</si>
  <si>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</si>
  <si>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</si>
  <si>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</si>
  <si>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</si>
  <si>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</si>
  <si>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</si>
  <si>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</si>
  <si>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</si>
  <si>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</si>
  <si>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</si>
  <si>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</si>
  <si>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</si>
  <si>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</si>
  <si>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</si>
  <si>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</si>
  <si>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</si>
  <si>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</si>
  <si>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</si>
  <si>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</si>
  <si>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</si>
  <si>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</si>
  <si>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</si>
  <si>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</si>
  <si>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</si>
  <si>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</si>
  <si>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</si>
  <si>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</si>
  <si>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</si>
  <si>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</si>
  <si>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</si>
  <si>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</si>
  <si>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</si>
  <si>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</si>
  <si>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</si>
  <si>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</si>
  <si>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</si>
  <si>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</si>
  <si>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</si>
  <si>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</si>
  <si>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</si>
  <si>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</si>
  <si>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</si>
  <si>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</si>
  <si>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</si>
  <si>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</si>
  <si>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</si>
  <si>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</si>
  <si>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</si>
  <si>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</si>
  <si>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</si>
  <si>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</si>
  <si>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</si>
  <si>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</si>
  <si>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</si>
  <si>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</si>
  <si>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</si>
  <si>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</si>
  <si>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</si>
  <si>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</si>
  <si>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</si>
  <si>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</si>
  <si>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</si>
  <si>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5.48</t>
  </si>
  <si>
    <t>▲ 3.13</t>
  </si>
  <si>
    <t>▲ 1.45</t>
  </si>
  <si>
    <t>その他会計（赤字）</t>
  </si>
  <si>
    <t>（百万円）</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</si>
  <si>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</si>
  <si>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</si>
  <si>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笠間地方広域事務組合（一般会計）</t>
    <rPh sb="0" eb="2">
      <t>カサマ</t>
    </rPh>
    <rPh sb="2" eb="4">
      <t>チホウ</t>
    </rPh>
    <rPh sb="4" eb="6">
      <t>コウイキ</t>
    </rPh>
    <rPh sb="6" eb="8">
      <t>ジム</t>
    </rPh>
    <rPh sb="8" eb="10">
      <t>クミアイ</t>
    </rPh>
    <rPh sb="11" eb="13">
      <t>イッパン</t>
    </rPh>
    <rPh sb="13" eb="15">
      <t>カイケイ</t>
    </rPh>
    <phoneticPr fontId="5"/>
  </si>
  <si>
    <t>桂ふるさと振興センター</t>
    <rPh sb="0" eb="1">
      <t>カツラ</t>
    </rPh>
    <rPh sb="5" eb="7">
      <t>シンコウ</t>
    </rPh>
    <phoneticPr fontId="5"/>
  </si>
  <si>
    <t>物産センター山桜</t>
    <rPh sb="0" eb="2">
      <t>ブッサン</t>
    </rPh>
    <rPh sb="6" eb="8">
      <t>ヤマザクラ</t>
    </rPh>
    <phoneticPr fontId="5"/>
  </si>
  <si>
    <t>公共施設等総合管理基金</t>
    <rPh sb="0" eb="5">
      <t>コウキョウ</t>
    </rPh>
    <rPh sb="5" eb="7">
      <t>ソウゴウ</t>
    </rPh>
    <rPh sb="7" eb="9">
      <t>カンリ</t>
    </rPh>
    <rPh sb="9" eb="11">
      <t>キキン</t>
    </rPh>
    <phoneticPr fontId="5"/>
  </si>
  <si>
    <t>公共施設整備基金</t>
    <rPh sb="0" eb="2">
      <t>コウキョウ</t>
    </rPh>
    <rPh sb="2" eb="4">
      <t>シセツ</t>
    </rPh>
    <rPh sb="4" eb="8">
      <t>セイビ</t>
    </rPh>
    <phoneticPr fontId="5"/>
  </si>
  <si>
    <t>地域福祉振興基金</t>
    <rPh sb="0" eb="2">
      <t>チイキ</t>
    </rPh>
    <rPh sb="2" eb="4">
      <t>フクシ</t>
    </rPh>
    <rPh sb="4" eb="6">
      <t>シンコウ</t>
    </rPh>
    <rPh sb="6" eb="8">
      <t>キキン</t>
    </rPh>
    <phoneticPr fontId="5"/>
  </si>
  <si>
    <t>生活環境整備基金</t>
    <rPh sb="0" eb="2">
      <t>セイカツ</t>
    </rPh>
    <rPh sb="2" eb="4">
      <t>カンキョウ</t>
    </rPh>
    <rPh sb="4" eb="8">
      <t>セイビ</t>
    </rPh>
    <phoneticPr fontId="5"/>
  </si>
  <si>
    <t>ふるさと応援基金</t>
    <rPh sb="4" eb="6">
      <t>オウエン</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</si>
</sst>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76413</c:v>
                </c:pt>
                <c:pt idx="4">
                  <c:v>66481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56318</c:v>
                </c:pt>
                <c:pt idx="1">
                  <c:v>68881</c:v>
                </c:pt>
                <c:pt idx="2">
                  <c:v>231925</c:v>
                </c:pt>
                <c:pt idx="3">
                  <c:v>109627</c:v>
                </c:pt>
                <c:pt idx="4">
                  <c:v>80956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24109011686e-002"/>
              <c:y val="7.5163317519064063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5.29</c:v>
                </c:pt>
                <c:pt idx="1">
                  <c:v>6.61</c:v>
                </c:pt>
                <c:pt idx="2">
                  <c:v>7.25</c:v>
                </c:pt>
                <c:pt idx="3">
                  <c:v>5.88</c:v>
                </c:pt>
                <c:pt idx="4">
                  <c:v>5.57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42.95</c:v>
                </c:pt>
                <c:pt idx="1">
                  <c:v>39.380000000000003</c:v>
                </c:pt>
                <c:pt idx="2">
                  <c:v>34.35</c:v>
                </c:pt>
                <c:pt idx="3">
                  <c:v>41.74</c:v>
                </c:pt>
                <c:pt idx="4">
                  <c:v>42.75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-5.48</c:v>
                </c:pt>
                <c:pt idx="1">
                  <c:v>-3.13</c:v>
                </c:pt>
                <c:pt idx="2">
                  <c:v>-2.84</c:v>
                </c:pt>
                <c:pt idx="3">
                  <c:v>7.84</c:v>
                </c:pt>
                <c:pt idx="4">
                  <c:v>-1.45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0.65</c:v>
                </c:pt>
                <c:pt idx="4">
                  <c:v>#N/A</c:v>
                </c:pt>
                <c:pt idx="5">
                  <c:v>0.8</c:v>
                </c:pt>
                <c:pt idx="6">
                  <c:v>#N/A</c:v>
                </c:pt>
                <c:pt idx="7">
                  <c:v>0.85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2.e-002</c:v>
                </c:pt>
                <c:pt idx="6">
                  <c:v>#N/A</c:v>
                </c:pt>
                <c:pt idx="7">
                  <c:v>1.e-002</c:v>
                </c:pt>
                <c:pt idx="8">
                  <c:v>#N/A</c:v>
                </c:pt>
                <c:pt idx="9">
                  <c:v>1.e-002</c:v>
                </c:pt>
              </c:numCache>
            </c:numRef>
          </c:val>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2.e-002</c:v>
                </c:pt>
                <c:pt idx="2">
                  <c:v>#N/A</c:v>
                </c:pt>
                <c:pt idx="3">
                  <c:v>2.e-002</c:v>
                </c:pt>
                <c:pt idx="4">
                  <c:v>#N/A</c:v>
                </c:pt>
                <c:pt idx="5">
                  <c:v>2.e-002</c:v>
                </c:pt>
                <c:pt idx="6">
                  <c:v>#N/A</c:v>
                </c:pt>
                <c:pt idx="7">
                  <c:v>2.e-002</c:v>
                </c:pt>
                <c:pt idx="8">
                  <c:v>#N/A</c:v>
                </c:pt>
                <c:pt idx="9">
                  <c:v>2.e-002</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2.13</c:v>
                </c:pt>
                <c:pt idx="4">
                  <c:v>#N/A</c:v>
                </c:pt>
                <c:pt idx="5">
                  <c:v>0.91</c:v>
                </c:pt>
                <c:pt idx="6">
                  <c:v>#N/A</c:v>
                </c:pt>
                <c:pt idx="7">
                  <c:v>0.47</c:v>
                </c:pt>
                <c:pt idx="8">
                  <c:v>#N/A</c:v>
                </c:pt>
                <c:pt idx="9">
                  <c:v>0.27</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2.e-002</c:v>
                </c:pt>
                <c:pt idx="4">
                  <c:v>#N/A</c:v>
                </c:pt>
                <c:pt idx="5">
                  <c:v>1.01</c:v>
                </c:pt>
                <c:pt idx="6">
                  <c:v>#N/A</c:v>
                </c:pt>
                <c:pt idx="7">
                  <c:v>1.75</c:v>
                </c:pt>
                <c:pt idx="8">
                  <c:v>#N/A</c:v>
                </c:pt>
                <c:pt idx="9">
                  <c:v>1.69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5.28</c:v>
                </c:pt>
                <c:pt idx="2">
                  <c:v>#N/A</c:v>
                </c:pt>
                <c:pt idx="3">
                  <c:v>6.61</c:v>
                </c:pt>
                <c:pt idx="4">
                  <c:v>#N/A</c:v>
                </c:pt>
                <c:pt idx="5">
                  <c:v>7.25</c:v>
                </c:pt>
                <c:pt idx="6">
                  <c:v>#N/A</c:v>
                </c:pt>
                <c:pt idx="7">
                  <c:v>5.88</c:v>
                </c:pt>
                <c:pt idx="8">
                  <c:v>#N/A</c:v>
                </c:pt>
                <c:pt idx="9">
                  <c:v>5.56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14.02</c:v>
                </c:pt>
                <c:pt idx="2">
                  <c:v>#N/A</c:v>
                </c:pt>
                <c:pt idx="3">
                  <c:v>13.63</c:v>
                </c:pt>
                <c:pt idx="4">
                  <c:v>#N/A</c:v>
                </c:pt>
                <c:pt idx="5">
                  <c:v>13.47</c:v>
                </c:pt>
                <c:pt idx="6">
                  <c:v>#N/A</c:v>
                </c:pt>
                <c:pt idx="7">
                  <c:v>11.75</c:v>
                </c:pt>
                <c:pt idx="8">
                  <c:v>#N/A</c:v>
                </c:pt>
                <c:pt idx="9">
                  <c:v>12.32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1137</c:v>
                </c:pt>
                <c:pt idx="5">
                  <c:v>1087</c:v>
                </c:pt>
                <c:pt idx="8">
                  <c:v>1083</c:v>
                </c:pt>
                <c:pt idx="11">
                  <c:v>1077</c:v>
                </c:pt>
                <c:pt idx="14">
                  <c:v>1030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704</c:v>
                </c:pt>
                <c:pt idx="3">
                  <c:v>723</c:v>
                </c:pt>
                <c:pt idx="6">
                  <c:v>679</c:v>
                </c:pt>
                <c:pt idx="9">
                  <c:v>703</c:v>
                </c:pt>
                <c:pt idx="12">
                  <c:v>707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948</c:v>
                </c:pt>
                <c:pt idx="3">
                  <c:v>863</c:v>
                </c:pt>
                <c:pt idx="6">
                  <c:v>897</c:v>
                </c:pt>
                <c:pt idx="9">
                  <c:v>850</c:v>
                </c:pt>
                <c:pt idx="12">
                  <c:v>811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517</c:v>
                </c:pt>
                <c:pt idx="2">
                  <c:v>#N/A</c:v>
                </c:pt>
                <c:pt idx="3">
                  <c:v>#N/A</c:v>
                </c:pt>
                <c:pt idx="4">
                  <c:v>501</c:v>
                </c:pt>
                <c:pt idx="5">
                  <c:v>#N/A</c:v>
                </c:pt>
                <c:pt idx="6">
                  <c:v>#N/A</c:v>
                </c:pt>
                <c:pt idx="7">
                  <c:v>495</c:v>
                </c:pt>
                <c:pt idx="8">
                  <c:v>#N/A</c:v>
                </c:pt>
                <c:pt idx="9">
                  <c:v>#N/A</c:v>
                </c:pt>
                <c:pt idx="10">
                  <c:v>477</c:v>
                </c:pt>
                <c:pt idx="11">
                  <c:v>#N/A</c:v>
                </c:pt>
                <c:pt idx="12">
                  <c:v>#N/A</c:v>
                </c:pt>
                <c:pt idx="13">
                  <c:v>490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12363</c:v>
                </c:pt>
                <c:pt idx="5">
                  <c:v>12349</c:v>
                </c:pt>
                <c:pt idx="8">
                  <c:v>12600</c:v>
                </c:pt>
                <c:pt idx="11">
                  <c:v>12380</c:v>
                </c:pt>
                <c:pt idx="14">
                  <c:v>11943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318</c:v>
                </c:pt>
                <c:pt idx="5">
                  <c:v>270</c:v>
                </c:pt>
                <c:pt idx="8">
                  <c:v>220</c:v>
                </c:pt>
                <c:pt idx="11">
                  <c:v>217</c:v>
                </c:pt>
                <c:pt idx="14">
                  <c:v>208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5072</c:v>
                </c:pt>
                <c:pt idx="5">
                  <c:v>5301</c:v>
                </c:pt>
                <c:pt idx="8">
                  <c:v>5204</c:v>
                </c:pt>
                <c:pt idx="11">
                  <c:v>6299</c:v>
                </c:pt>
                <c:pt idx="14">
                  <c:v>6446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1791</c:v>
                </c:pt>
                <c:pt idx="3">
                  <c:v>1737</c:v>
                </c:pt>
                <c:pt idx="6">
                  <c:v>1723</c:v>
                </c:pt>
                <c:pt idx="9">
                  <c:v>1813</c:v>
                </c:pt>
                <c:pt idx="12">
                  <c:v>1796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c:v>
                </c:pt>
                <c:pt idx="3">
                  <c:v>4</c:v>
                </c:pt>
                <c:pt idx="6">
                  <c:v>3</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8935</c:v>
                </c:pt>
                <c:pt idx="3">
                  <c:v>8663</c:v>
                </c:pt>
                <c:pt idx="6">
                  <c:v>8348</c:v>
                </c:pt>
                <c:pt idx="9">
                  <c:v>7870</c:v>
                </c:pt>
                <c:pt idx="12">
                  <c:v>7253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c:v>
                </c:pt>
                <c:pt idx="3">
                  <c:v>32</c:v>
                </c:pt>
                <c:pt idx="6">
                  <c:v>22</c:v>
                </c:pt>
                <c:pt idx="9">
                  <c:v>12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10402</c:v>
                </c:pt>
                <c:pt idx="3">
                  <c:v>10571</c:v>
                </c:pt>
                <c:pt idx="6">
                  <c:v>11140</c:v>
                </c:pt>
                <c:pt idx="9">
                  <c:v>11762</c:v>
                </c:pt>
                <c:pt idx="12">
                  <c:v>11839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3434</c:v>
                </c:pt>
                <c:pt idx="2">
                  <c:v>#N/A</c:v>
                </c:pt>
                <c:pt idx="3">
                  <c:v>#N/A</c:v>
                </c:pt>
                <c:pt idx="4">
                  <c:v>3088</c:v>
                </c:pt>
                <c:pt idx="5">
                  <c:v>#N/A</c:v>
                </c:pt>
                <c:pt idx="6">
                  <c:v>#N/A</c:v>
                </c:pt>
                <c:pt idx="7">
                  <c:v>3210</c:v>
                </c:pt>
                <c:pt idx="8">
                  <c:v>#N/A</c:v>
                </c:pt>
                <c:pt idx="9">
                  <c:v>#N/A</c:v>
                </c:pt>
                <c:pt idx="10">
                  <c:v>2562</c:v>
                </c:pt>
                <c:pt idx="11">
                  <c:v>#N/A</c:v>
                </c:pt>
                <c:pt idx="12">
                  <c:v>#N/A</c:v>
                </c:pt>
                <c:pt idx="13">
                  <c:v>2293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2209</c:v>
                </c:pt>
                <c:pt idx="1">
                  <c:v>2807</c:v>
                </c:pt>
                <c:pt idx="2">
                  <c:v>2751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c:v>
                </c:pt>
                <c:pt idx="1">
                  <c:v>182</c:v>
                </c:pt>
                <c:pt idx="2">
                  <c:v>181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2127</c:v>
                </c:pt>
                <c:pt idx="1">
                  <c:v>2150</c:v>
                </c:pt>
                <c:pt idx="2">
                  <c:v>2156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Ｐゴシック"/>
              <a:ea typeface="ＭＳ Ｐゴシック"/>
            </a:rPr>
            <a:t>町村合併以前に発行した町債が償還終了となってきていることに加えて、平成18年度の臨時財政対策債、平成21年度の合併特例事業債等が元利償還終了したことにより、元利償還金の額が39</a:t>
          </a:r>
          <a:r>
            <a:rPr kumimoji="1" lang="ja-JP" altLang="en-US" sz="1300">
              <a:latin typeface="ＭＳ Ｐゴシック"/>
              <a:ea typeface="ＭＳ Ｐゴシック"/>
            </a:rPr>
            <a:t>百万円減少した。</a:t>
          </a:r>
          <a:r>
            <a:rPr kumimoji="1" lang="ja-JP" altLang="en-US" sz="1300">
              <a:latin typeface="ＭＳ ゴシック"/>
              <a:ea typeface="ＭＳ ゴシック"/>
            </a:rPr>
            <a:t>これにより、</a:t>
          </a:r>
          <a:r>
            <a:rPr lang="ja-JP" altLang="en-US" sz="1300">
              <a:solidFill>
                <a:schemeClr val="tx1"/>
              </a:solidFill>
              <a:latin typeface="ＭＳ Ｐゴシック"/>
              <a:ea typeface="ＭＳ Ｐゴシック"/>
            </a:rPr>
            <a:t>算入公債費等については減少している。</a:t>
          </a:r>
          <a:endParaRPr kumimoji="1" lang="ja-JP" altLang="en-US" sz="1300">
            <a:latin typeface="ＭＳ ゴシック"/>
            <a:ea typeface="ＭＳ ゴシック"/>
          </a:endParaRPr>
        </a:p>
        <a:p>
          <a:r>
            <a:rPr kumimoji="1" lang="ja-JP" altLang="en-US" sz="1300">
              <a:latin typeface="ＭＳ ゴシック"/>
              <a:ea typeface="ＭＳ ゴシック"/>
            </a:rPr>
            <a:t>　今後は老朽化施設の更新事業等が見込まれるため、起債対象事業を精査し、起債総額を抑制するとともに、交付税算入率の高い起債を活用し、公債費負担の軽減に努める。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満期一括償還地方債の利用なし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将来負担額については、平成27年度から新規発行を抑制したことで縮小に転じ、以後同水準で推移してきたが、令和２年度に一般廃棄物処理施設建設事業に係る町債を発行したことで増額に転じ、以降も公共施設等の</a:t>
          </a:r>
          <a:r>
            <a:rPr kumimoji="1" lang="ja-JP" altLang="en-US" sz="1300">
              <a:latin typeface="ＭＳ ゴシック"/>
              <a:ea typeface="ＭＳ ゴシック"/>
            </a:rPr>
            <a:t>更新事業等により地方債残高が増加している</a:t>
          </a:r>
          <a:r>
            <a:rPr kumimoji="1" lang="ja-JP" altLang="en-US" sz="1300">
              <a:latin typeface="ＭＳ ゴシック"/>
              <a:ea typeface="ＭＳ ゴシック"/>
            </a:rPr>
            <a:t>。令和４年度においても、引き続き、公営住宅建替事業など</a:t>
          </a:r>
          <a:r>
            <a:rPr kumimoji="1" lang="ja-JP" altLang="en-US" sz="1300">
              <a:latin typeface="ＭＳ ゴシック"/>
              <a:ea typeface="ＭＳ ゴシック"/>
            </a:rPr>
            <a:t>公共施設等の</a:t>
          </a:r>
          <a:r>
            <a:rPr kumimoji="1" lang="ja-JP" altLang="en-US" sz="1300">
              <a:latin typeface="ＭＳ ゴシック"/>
              <a:ea typeface="ＭＳ ゴシック"/>
            </a:rPr>
            <a:t>更新事業の</a:t>
          </a:r>
          <a:r>
            <a:rPr kumimoji="1" lang="ja-JP" altLang="en-US" sz="1300">
              <a:latin typeface="ＭＳ ゴシック"/>
              <a:ea typeface="ＭＳ ゴシック"/>
            </a:rPr>
            <a:t>実施に伴い、地方債の新規発行額が元金償還額を上回り、地方債現在高が増となった。</a:t>
          </a:r>
          <a:endParaRPr kumimoji="1" lang="ja-JP" altLang="en-US" sz="1300">
            <a:latin typeface="ＭＳ ゴシック"/>
            <a:ea typeface="ＭＳ ゴシック"/>
          </a:endParaRPr>
        </a:p>
        <a:p>
          <a:r>
            <a:rPr kumimoji="1" lang="ja-JP" altLang="en-US" sz="1300">
              <a:latin typeface="ＭＳ ゴシック"/>
              <a:ea typeface="ＭＳ ゴシック"/>
            </a:rPr>
            <a:t>　充当可能財源等については、国民健康保険支払準備基金などの積立てにより充当可能基金が増となったが、下水道費や公債費（臨時財政対策債償還費）において基準財政需要額算入見込額の減少が大きく、充当可能財源等は減となった。</a:t>
          </a:r>
          <a:endParaRPr kumimoji="1" lang="ja-JP" altLang="en-US" sz="1300">
            <a:latin typeface="ＭＳ ゴシック"/>
            <a:ea typeface="ＭＳ ゴシック"/>
          </a:endParaRPr>
        </a:p>
        <a:p>
          <a:r>
            <a:rPr kumimoji="1" lang="ja-JP" altLang="en-US" sz="1300">
              <a:latin typeface="ＭＳ ゴシック"/>
              <a:ea typeface="ＭＳ ゴシック"/>
            </a:rPr>
            <a:t>　今後も引き続き公債費負担額が増大しないよう町債発行額の計画的な管理等に努める。</a:t>
          </a:r>
          <a:endParaRPr kumimoji="1" lang="ja-JP" altLang="en-US" sz="13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茨城県城里町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・競輪場外車券売場交付金を「公共施設整備基金」に42百万円、</a:t>
          </a:r>
          <a:r>
            <a:rPr kumimoji="1" lang="ja-JP" altLang="en-US" sz="1300">
              <a:solidFill>
                <a:schemeClr val="dk1"/>
              </a:solidFill>
              <a:effectLst/>
              <a:latin typeface="ＭＳ ゴシック"/>
              <a:ea typeface="ＭＳ ゴシック"/>
              <a:cs typeface="+mn-cs"/>
            </a:rPr>
            <a:t>教育寄附金を「那珂川のほとり教育基金」に20</a:t>
          </a:r>
          <a:r>
            <a:rPr kumimoji="1" lang="ja-JP" altLang="en-US" sz="1300">
              <a:solidFill>
                <a:schemeClr val="dk1"/>
              </a:solidFill>
              <a:effectLst/>
              <a:latin typeface="ＭＳ ゴシック"/>
              <a:ea typeface="ＭＳ ゴシック"/>
              <a:cs typeface="+mn-cs"/>
            </a:rPr>
            <a:t>百万円積み立てた</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・一方、</a:t>
          </a:r>
          <a:r>
            <a:rPr kumimoji="1" lang="ja-JP" altLang="en-US" sz="1300">
              <a:solidFill>
                <a:schemeClr val="dk1"/>
              </a:solidFill>
              <a:effectLst/>
              <a:latin typeface="ＭＳ ゴシック"/>
              <a:ea typeface="ＭＳ ゴシック"/>
              <a:cs typeface="+mn-cs"/>
            </a:rPr>
            <a:t>観光施設の改修工事等へ「公共施設等総合管理基金」から25百万円、</a:t>
          </a:r>
          <a:r>
            <a:rPr kumimoji="1" lang="ja-JP" altLang="en-US" sz="1300">
              <a:solidFill>
                <a:schemeClr val="dk1"/>
              </a:solidFill>
              <a:effectLst/>
              <a:latin typeface="ＭＳ ゴシック"/>
              <a:ea typeface="ＭＳ ゴシック"/>
              <a:cs typeface="+mn-cs"/>
            </a:rPr>
            <a:t>町道維持補修事業など複数の事業へ「公共施設整備基金」から50百万円等を取り崩した。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・基金全体では、取り崩し額が積み立て額を上回ったため</a:t>
          </a:r>
          <a:r>
            <a:rPr kumimoji="1" lang="en-US" altLang="ja-JP" sz="1300">
              <a:solidFill>
                <a:schemeClr val="dk1"/>
              </a:solidFill>
              <a:effectLst/>
              <a:latin typeface="ＭＳ ゴシック"/>
              <a:ea typeface="ＭＳ ゴシック"/>
              <a:cs typeface="+mn-cs"/>
            </a:rPr>
            <a:t>51</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・基金の見直しを行い、既に事業が完了している基金を廃止する予定。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・公共施設等総合管理基金：公共施設等の整備、改修等、その他総合的な管理を行う。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r>
            <a:rPr kumimoji="1" lang="ja-JP" altLang="en-US" sz="1300">
              <a:solidFill>
                <a:sysClr val="windowText" lastClr="000000"/>
              </a:solidFill>
              <a:effectLst/>
              <a:latin typeface="ＭＳ ゴシック"/>
              <a:ea typeface="ＭＳ ゴシック"/>
              <a:cs typeface="+mn-cs"/>
            </a:rPr>
            <a:t>保健福祉事業、教育、スポーツ、レクリエーション事業、公園、コミュニティ事業及び施設整備や町民の福祉向上。</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・公共施設等総合管理基金：観光施設の改修工事等へ充てるため25</a:t>
          </a:r>
          <a:r>
            <a:rPr kumimoji="1" lang="ja-JP" altLang="en-US" sz="1300">
              <a:solidFill>
                <a:schemeClr val="dk1"/>
              </a:solidFill>
              <a:effectLst/>
              <a:latin typeface="ＭＳ ゴシック"/>
              <a:ea typeface="ＭＳ ゴシック"/>
              <a:cs typeface="+mn-cs"/>
            </a:rPr>
            <a:t>百万円の取り崩しを行った。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・公共施設整備基金：町道維持補修事業など複数の事業へ充てるため50百万円を取り崩した。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・公共施設等総合管理基金：今後増大することが見込まれる公共施設等の長寿命化に係る改修等に備え、20億円を目標に計画的に積み立て</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る予定。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・公共施設整備基金：競輪場外車券売場交付金を引き続き積み立てし、今後も対象となる事業へ取り崩しを行う予定。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・保健福祉センター等の施設整備事業へ対応するため、</a:t>
          </a:r>
          <a:r>
            <a:rPr kumimoji="1" lang="ja-JP" altLang="en-US" sz="1300">
              <a:solidFill>
                <a:schemeClr val="dk1"/>
              </a:solidFill>
              <a:effectLst/>
              <a:latin typeface="ＭＳ ゴシック"/>
              <a:ea typeface="ＭＳ ゴシック"/>
              <a:cs typeface="+mn-cs"/>
            </a:rPr>
            <a:t>一般財源が不足し財政調整基金を取り崩したことで56</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財政調整基金の残高は、標準財政規模の30%程度の20億円を目標とする。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・過疎地域持続発展支援交付金6百万円を積立てて、町債の償還のために7百万円を取り崩したことで、1百万円の増となった。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町債の償還計画を踏まえ、約15億円を目標に計画的な積み立てを行う予定。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18,379
18,273
161.80
10,717,433
10,215,472
358,284
6,435,383
11,839,205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42.2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2910"/>
    <xdr:sp macro="" textlink="">
      <xdr:nvSpPr>
        <xdr:cNvPr id="35" name="テキスト ボックス 34"/>
        <xdr:cNvSpPr txBox="1"/>
      </xdr:nvSpPr>
      <xdr:spPr>
        <a:xfrm>
          <a:off x="762000" y="4533900"/>
          <a:ext cx="8759825"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が減少の一途をたどっているなかで、全国平均を上回る高齢化率（令和4年末39.1％）に加えて、町内に中心となる産業基盤がないため、令和4年度決算における町税の歳入に占める割合が18.7％と低く、財政力指数は類似団体平均を大きく下回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今後も引き続き町税等の徴収強化等により歳入確保に努めるとともに、経常経費の支出を抑制し、財政基盤の強化に努める。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122555</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123305"/>
          <a:ext cx="0" cy="1493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37465</xdr:rowOff>
    </xdr:from>
    <xdr:ext cx="762000" cy="259080"/>
    <xdr:sp macro="" textlink="">
      <xdr:nvSpPr>
        <xdr:cNvPr id="68"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122555</xdr:rowOff>
    </xdr:from>
    <xdr:to xmlns:xdr="http://schemas.openxmlformats.org/drawingml/2006/spreadsheetDrawing">
      <xdr:col>24</xdr:col>
      <xdr:colOff>12700</xdr:colOff>
      <xdr:row>35</xdr:row>
      <xdr:rowOff>122555</xdr:rowOff>
    </xdr:to>
    <xdr:cxnSp macro="">
      <xdr:nvCxnSpPr>
        <xdr:cNvPr id="69" name="直線コネクタ 68"/>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49530</xdr:rowOff>
    </xdr:from>
    <xdr:to xmlns:xdr="http://schemas.openxmlformats.org/drawingml/2006/spreadsheetDrawing">
      <xdr:col>23</xdr:col>
      <xdr:colOff>133350</xdr:colOff>
      <xdr:row>43</xdr:row>
      <xdr:rowOff>60960</xdr:rowOff>
    </xdr:to>
    <xdr:cxnSp macro="">
      <xdr:nvCxnSpPr>
        <xdr:cNvPr id="70" name="直線コネクタ 69"/>
        <xdr:cNvCxnSpPr/>
      </xdr:nvCxnSpPr>
      <xdr:spPr>
        <a:xfrm>
          <a:off x="4114800" y="74218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13970</xdr:rowOff>
    </xdr:from>
    <xdr:ext cx="762000" cy="259080"/>
    <xdr:sp macro="" textlink="">
      <xdr:nvSpPr>
        <xdr:cNvPr id="71" name="財政力平均値テキスト"/>
        <xdr:cNvSpPr txBox="1"/>
      </xdr:nvSpPr>
      <xdr:spPr>
        <a:xfrm>
          <a:off x="5041900" y="7043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168910</xdr:rowOff>
    </xdr:from>
    <xdr:to xmlns:xdr="http://schemas.openxmlformats.org/drawingml/2006/spreadsheetDrawing">
      <xdr:col>23</xdr:col>
      <xdr:colOff>184150</xdr:colOff>
      <xdr:row>42</xdr:row>
      <xdr:rowOff>99060</xdr:rowOff>
    </xdr:to>
    <xdr:sp macro="" textlink="">
      <xdr:nvSpPr>
        <xdr:cNvPr id="72" name="フローチャート: 判断 71"/>
        <xdr:cNvSpPr/>
      </xdr:nvSpPr>
      <xdr:spPr>
        <a:xfrm>
          <a:off x="4902200" y="719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38100</xdr:rowOff>
    </xdr:from>
    <xdr:to xmlns:xdr="http://schemas.openxmlformats.org/drawingml/2006/spreadsheetDrawing">
      <xdr:col>19</xdr:col>
      <xdr:colOff>133350</xdr:colOff>
      <xdr:row>43</xdr:row>
      <xdr:rowOff>49530</xdr:rowOff>
    </xdr:to>
    <xdr:cxnSp macro="">
      <xdr:nvCxnSpPr>
        <xdr:cNvPr id="73" name="直線コネクタ 72"/>
        <xdr:cNvCxnSpPr/>
      </xdr:nvCxnSpPr>
      <xdr:spPr>
        <a:xfrm>
          <a:off x="3225800" y="74104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157480</xdr:rowOff>
    </xdr:from>
    <xdr:to xmlns:xdr="http://schemas.openxmlformats.org/drawingml/2006/spreadsheetDrawing">
      <xdr:col>19</xdr:col>
      <xdr:colOff>184150</xdr:colOff>
      <xdr:row>42</xdr:row>
      <xdr:rowOff>87630</xdr:rowOff>
    </xdr:to>
    <xdr:sp macro="" textlink="">
      <xdr:nvSpPr>
        <xdr:cNvPr id="74" name="フローチャート: 判断 73"/>
        <xdr:cNvSpPr/>
      </xdr:nvSpPr>
      <xdr:spPr>
        <a:xfrm>
          <a:off x="4064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97790</xdr:rowOff>
    </xdr:from>
    <xdr:ext cx="736600" cy="256540"/>
    <xdr:sp macro="" textlink="">
      <xdr:nvSpPr>
        <xdr:cNvPr id="75" name="テキスト ボックス 74"/>
        <xdr:cNvSpPr txBox="1"/>
      </xdr:nvSpPr>
      <xdr:spPr>
        <a:xfrm>
          <a:off x="3733800" y="69557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38100</xdr:rowOff>
    </xdr:from>
    <xdr:to xmlns:xdr="http://schemas.openxmlformats.org/drawingml/2006/spreadsheetDrawing">
      <xdr:col>15</xdr:col>
      <xdr:colOff>82550</xdr:colOff>
      <xdr:row>43</xdr:row>
      <xdr:rowOff>49530</xdr:rowOff>
    </xdr:to>
    <xdr:cxnSp macro="">
      <xdr:nvCxnSpPr>
        <xdr:cNvPr id="76" name="直線コネクタ 75"/>
        <xdr:cNvCxnSpPr/>
      </xdr:nvCxnSpPr>
      <xdr:spPr>
        <a:xfrm flipV="1">
          <a:off x="2336800" y="74104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20320</xdr:rowOff>
    </xdr:from>
    <xdr:to xmlns:xdr="http://schemas.openxmlformats.org/drawingml/2006/spreadsheetDrawing">
      <xdr:col>15</xdr:col>
      <xdr:colOff>133350</xdr:colOff>
      <xdr:row>42</xdr:row>
      <xdr:rowOff>121920</xdr:rowOff>
    </xdr:to>
    <xdr:sp macro="" textlink="">
      <xdr:nvSpPr>
        <xdr:cNvPr id="77" name="フローチャート: 判断 76"/>
        <xdr:cNvSpPr/>
      </xdr:nvSpPr>
      <xdr:spPr>
        <a:xfrm>
          <a:off x="3175000" y="72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132080</xdr:rowOff>
    </xdr:from>
    <xdr:ext cx="762000" cy="256540"/>
    <xdr:sp macro="" textlink="">
      <xdr:nvSpPr>
        <xdr:cNvPr id="78" name="テキスト ボックス 77"/>
        <xdr:cNvSpPr txBox="1"/>
      </xdr:nvSpPr>
      <xdr:spPr>
        <a:xfrm>
          <a:off x="2844800" y="6990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49530</xdr:rowOff>
    </xdr:from>
    <xdr:to xmlns:xdr="http://schemas.openxmlformats.org/drawingml/2006/spreadsheetDrawing">
      <xdr:col>11</xdr:col>
      <xdr:colOff>31750</xdr:colOff>
      <xdr:row>43</xdr:row>
      <xdr:rowOff>49530</xdr:rowOff>
    </xdr:to>
    <xdr:cxnSp macro="">
      <xdr:nvCxnSpPr>
        <xdr:cNvPr id="79" name="直線コネクタ 78"/>
        <xdr:cNvCxnSpPr/>
      </xdr:nvCxnSpPr>
      <xdr:spPr>
        <a:xfrm>
          <a:off x="1447800" y="7421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43815</xdr:rowOff>
    </xdr:from>
    <xdr:to xmlns:xdr="http://schemas.openxmlformats.org/drawingml/2006/spreadsheetDrawing">
      <xdr:col>11</xdr:col>
      <xdr:colOff>82550</xdr:colOff>
      <xdr:row>42</xdr:row>
      <xdr:rowOff>145415</xdr:rowOff>
    </xdr:to>
    <xdr:sp macro="" textlink="">
      <xdr:nvSpPr>
        <xdr:cNvPr id="80" name="フローチャート: 判断 79"/>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155575</xdr:rowOff>
    </xdr:from>
    <xdr:ext cx="762000" cy="256540"/>
    <xdr:sp macro="" textlink="">
      <xdr:nvSpPr>
        <xdr:cNvPr id="81" name="テキスト ボックス 80"/>
        <xdr:cNvSpPr txBox="1"/>
      </xdr:nvSpPr>
      <xdr:spPr>
        <a:xfrm>
          <a:off x="1955800" y="7013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82" name="フローチャート: 判断 81"/>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167005</xdr:rowOff>
    </xdr:from>
    <xdr:ext cx="762000" cy="256540"/>
    <xdr:sp macro="" textlink="">
      <xdr:nvSpPr>
        <xdr:cNvPr id="83" name="テキスト ボックス 82"/>
        <xdr:cNvSpPr txBox="1"/>
      </xdr:nvSpPr>
      <xdr:spPr>
        <a:xfrm>
          <a:off x="1066800" y="70250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10160</xdr:rowOff>
    </xdr:from>
    <xdr:to xmlns:xdr="http://schemas.openxmlformats.org/drawingml/2006/spreadsheetDrawing">
      <xdr:col>23</xdr:col>
      <xdr:colOff>184150</xdr:colOff>
      <xdr:row>43</xdr:row>
      <xdr:rowOff>111760</xdr:rowOff>
    </xdr:to>
    <xdr:sp macro="" textlink="">
      <xdr:nvSpPr>
        <xdr:cNvPr id="89" name="楕円 88"/>
        <xdr:cNvSpPr/>
      </xdr:nvSpPr>
      <xdr:spPr>
        <a:xfrm>
          <a:off x="49022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153670</xdr:rowOff>
    </xdr:from>
    <xdr:ext cx="762000" cy="259080"/>
    <xdr:sp macro="" textlink="">
      <xdr:nvSpPr>
        <xdr:cNvPr id="90" name="財政力該当値テキスト"/>
        <xdr:cNvSpPr txBox="1"/>
      </xdr:nvSpPr>
      <xdr:spPr>
        <a:xfrm>
          <a:off x="5041900" y="735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170180</xdr:rowOff>
    </xdr:from>
    <xdr:to xmlns:xdr="http://schemas.openxmlformats.org/drawingml/2006/spreadsheetDrawing">
      <xdr:col>19</xdr:col>
      <xdr:colOff>184150</xdr:colOff>
      <xdr:row>43</xdr:row>
      <xdr:rowOff>100330</xdr:rowOff>
    </xdr:to>
    <xdr:sp macro="" textlink="">
      <xdr:nvSpPr>
        <xdr:cNvPr id="91" name="楕円 90"/>
        <xdr:cNvSpPr/>
      </xdr:nvSpPr>
      <xdr:spPr>
        <a:xfrm>
          <a:off x="4064000" y="7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85090</xdr:rowOff>
    </xdr:from>
    <xdr:ext cx="736600" cy="259080"/>
    <xdr:sp macro="" textlink="">
      <xdr:nvSpPr>
        <xdr:cNvPr id="92" name="テキスト ボックス 91"/>
        <xdr:cNvSpPr txBox="1"/>
      </xdr:nvSpPr>
      <xdr:spPr>
        <a:xfrm>
          <a:off x="3733800" y="7457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158750</xdr:rowOff>
    </xdr:from>
    <xdr:to xmlns:xdr="http://schemas.openxmlformats.org/drawingml/2006/spreadsheetDrawing">
      <xdr:col>15</xdr:col>
      <xdr:colOff>133350</xdr:colOff>
      <xdr:row>43</xdr:row>
      <xdr:rowOff>88900</xdr:rowOff>
    </xdr:to>
    <xdr:sp macro="" textlink="">
      <xdr:nvSpPr>
        <xdr:cNvPr id="93" name="楕円 92"/>
        <xdr:cNvSpPr/>
      </xdr:nvSpPr>
      <xdr:spPr>
        <a:xfrm>
          <a:off x="3175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73660</xdr:rowOff>
    </xdr:from>
    <xdr:ext cx="762000" cy="259080"/>
    <xdr:sp macro="" textlink="">
      <xdr:nvSpPr>
        <xdr:cNvPr id="94" name="テキスト ボックス 93"/>
        <xdr:cNvSpPr txBox="1"/>
      </xdr:nvSpPr>
      <xdr:spPr>
        <a:xfrm>
          <a:off x="28448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170180</xdr:rowOff>
    </xdr:from>
    <xdr:to xmlns:xdr="http://schemas.openxmlformats.org/drawingml/2006/spreadsheetDrawing">
      <xdr:col>11</xdr:col>
      <xdr:colOff>82550</xdr:colOff>
      <xdr:row>43</xdr:row>
      <xdr:rowOff>100330</xdr:rowOff>
    </xdr:to>
    <xdr:sp macro="" textlink="">
      <xdr:nvSpPr>
        <xdr:cNvPr id="95" name="楕円 94"/>
        <xdr:cNvSpPr/>
      </xdr:nvSpPr>
      <xdr:spPr>
        <a:xfrm>
          <a:off x="2286000" y="7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85090</xdr:rowOff>
    </xdr:from>
    <xdr:ext cx="762000" cy="259080"/>
    <xdr:sp macro="" textlink="">
      <xdr:nvSpPr>
        <xdr:cNvPr id="96" name="テキスト ボックス 95"/>
        <xdr:cNvSpPr txBox="1"/>
      </xdr:nvSpPr>
      <xdr:spPr>
        <a:xfrm>
          <a:off x="1955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170180</xdr:rowOff>
    </xdr:from>
    <xdr:to xmlns:xdr="http://schemas.openxmlformats.org/drawingml/2006/spreadsheetDrawing">
      <xdr:col>7</xdr:col>
      <xdr:colOff>31750</xdr:colOff>
      <xdr:row>43</xdr:row>
      <xdr:rowOff>100330</xdr:rowOff>
    </xdr:to>
    <xdr:sp macro="" textlink="">
      <xdr:nvSpPr>
        <xdr:cNvPr id="97" name="楕円 96"/>
        <xdr:cNvSpPr/>
      </xdr:nvSpPr>
      <xdr:spPr>
        <a:xfrm>
          <a:off x="1397000" y="7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85090</xdr:rowOff>
    </xdr:from>
    <xdr:ext cx="762000" cy="259080"/>
    <xdr:sp macro="" textlink="">
      <xdr:nvSpPr>
        <xdr:cNvPr id="98" name="テキスト ボックス 97"/>
        <xdr:cNvSpPr txBox="1"/>
      </xdr:nvSpPr>
      <xdr:spPr>
        <a:xfrm>
          <a:off x="1066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100" name="テキスト ボックス 99"/>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1" name="テキスト ボックス 100"/>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歳入では、固定資産税の増に</a:t>
          </a:r>
          <a:r>
            <a:rPr kumimoji="1" lang="ja-JP" altLang="en-US" sz="1200">
              <a:latin typeface="ＭＳ Ｐゴシック"/>
              <a:ea typeface="ＭＳ Ｐゴシック"/>
            </a:rPr>
            <a:t>より、地方税が増加した一方で、地方交付税や臨時財政対策債の減により、分母となる経常経費充当一般財源が減少した。</a:t>
          </a:r>
          <a:r>
            <a:rPr kumimoji="1" lang="ja-JP" altLang="en-US" sz="1200">
              <a:latin typeface="ＭＳ Ｐゴシック"/>
              <a:ea typeface="ＭＳ Ｐゴシック"/>
            </a:rPr>
            <a:t>　</a:t>
          </a:r>
          <a:endParaRPr kumimoji="1" lang="ja-JP" altLang="en-US" sz="1200">
            <a:latin typeface="ＭＳ Ｐゴシック"/>
            <a:ea typeface="ＭＳ Ｐゴシック"/>
          </a:endParaRPr>
        </a:p>
        <a:p>
          <a:r>
            <a:rPr kumimoji="1" lang="ja-JP" altLang="en-US" sz="1200">
              <a:latin typeface="ＭＳ Ｐゴシック"/>
              <a:ea typeface="ＭＳ Ｐゴシック"/>
            </a:rPr>
            <a:t>　歳出では、物価や燃料費の高騰による施設の電気使用料、健康増進施設指定管理料、給食センターの賄材料費など</a:t>
          </a:r>
          <a:r>
            <a:rPr kumimoji="1" lang="ja-JP" altLang="en-US" sz="1200">
              <a:latin typeface="ＭＳ Ｐゴシック"/>
              <a:ea typeface="ＭＳ Ｐゴシック"/>
            </a:rPr>
            <a:t>物件費が増加した。また、施設型給付費など保育所費も増えており、扶助費も増加している。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これにより、経常収支比率は前年度から10.4ポイント増加し、類似団体平均を5.6ポイント上回っている。行財政運営の合理化・効率化を推進し、経常経費の削減に努める。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6540"/>
    <xdr:sp macro="" textlink="">
      <xdr:nvSpPr>
        <xdr:cNvPr id="122" name="テキスト ボックス 121"/>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132080</xdr:rowOff>
    </xdr:from>
    <xdr:to xmlns:xdr="http://schemas.openxmlformats.org/drawingml/2006/spreadsheetDrawing">
      <xdr:col>23</xdr:col>
      <xdr:colOff>133350</xdr:colOff>
      <xdr:row>66</xdr:row>
      <xdr:rowOff>149860</xdr:rowOff>
    </xdr:to>
    <xdr:cxnSp macro="">
      <xdr:nvCxnSpPr>
        <xdr:cNvPr id="126" name="直線コネクタ 125"/>
        <xdr:cNvCxnSpPr/>
      </xdr:nvCxnSpPr>
      <xdr:spPr>
        <a:xfrm flipV="1">
          <a:off x="4953000" y="10076180"/>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121920</xdr:rowOff>
    </xdr:from>
    <xdr:ext cx="762000" cy="256540"/>
    <xdr:sp macro="" textlink="">
      <xdr:nvSpPr>
        <xdr:cNvPr id="127" name="財政構造の弾力性最小値テキスト"/>
        <xdr:cNvSpPr txBox="1"/>
      </xdr:nvSpPr>
      <xdr:spPr>
        <a:xfrm>
          <a:off x="5041900" y="11437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149860</xdr:rowOff>
    </xdr:from>
    <xdr:to xmlns:xdr="http://schemas.openxmlformats.org/drawingml/2006/spreadsheetDrawing">
      <xdr:col>24</xdr:col>
      <xdr:colOff>12700</xdr:colOff>
      <xdr:row>66</xdr:row>
      <xdr:rowOff>149860</xdr:rowOff>
    </xdr:to>
    <xdr:cxnSp macro="">
      <xdr:nvCxnSpPr>
        <xdr:cNvPr id="128" name="直線コネクタ 127"/>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46990</xdr:rowOff>
    </xdr:from>
    <xdr:ext cx="762000" cy="259080"/>
    <xdr:sp macro="" textlink="">
      <xdr:nvSpPr>
        <xdr:cNvPr id="129"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132080</xdr:rowOff>
    </xdr:from>
    <xdr:to xmlns:xdr="http://schemas.openxmlformats.org/drawingml/2006/spreadsheetDrawing">
      <xdr:col>24</xdr:col>
      <xdr:colOff>12700</xdr:colOff>
      <xdr:row>58</xdr:row>
      <xdr:rowOff>132080</xdr:rowOff>
    </xdr:to>
    <xdr:cxnSp macro="">
      <xdr:nvCxnSpPr>
        <xdr:cNvPr id="130" name="直線コネクタ 129"/>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87630</xdr:rowOff>
    </xdr:from>
    <xdr:to xmlns:xdr="http://schemas.openxmlformats.org/drawingml/2006/spreadsheetDrawing">
      <xdr:col>23</xdr:col>
      <xdr:colOff>133350</xdr:colOff>
      <xdr:row>65</xdr:row>
      <xdr:rowOff>75565</xdr:rowOff>
    </xdr:to>
    <xdr:cxnSp macro="">
      <xdr:nvCxnSpPr>
        <xdr:cNvPr id="131" name="直線コネクタ 130"/>
        <xdr:cNvCxnSpPr/>
      </xdr:nvCxnSpPr>
      <xdr:spPr>
        <a:xfrm>
          <a:off x="4114800" y="10717530"/>
          <a:ext cx="838200" cy="502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113665</xdr:rowOff>
    </xdr:from>
    <xdr:ext cx="762000" cy="258445"/>
    <xdr:sp macro="" textlink="">
      <xdr:nvSpPr>
        <xdr:cNvPr id="132" name="財政構造の弾力性平均値テキスト"/>
        <xdr:cNvSpPr txBox="1"/>
      </xdr:nvSpPr>
      <xdr:spPr>
        <a:xfrm>
          <a:off x="5041900" y="10743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97790</xdr:rowOff>
    </xdr:from>
    <xdr:to xmlns:xdr="http://schemas.openxmlformats.org/drawingml/2006/spreadsheetDrawing">
      <xdr:col>23</xdr:col>
      <xdr:colOff>184150</xdr:colOff>
      <xdr:row>64</xdr:row>
      <xdr:rowOff>27305</xdr:rowOff>
    </xdr:to>
    <xdr:sp macro="" textlink="">
      <xdr:nvSpPr>
        <xdr:cNvPr id="133" name="フローチャート: 判断 132"/>
        <xdr:cNvSpPr/>
      </xdr:nvSpPr>
      <xdr:spPr>
        <a:xfrm>
          <a:off x="4902200" y="10899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87630</xdr:rowOff>
    </xdr:from>
    <xdr:to xmlns:xdr="http://schemas.openxmlformats.org/drawingml/2006/spreadsheetDrawing">
      <xdr:col>19</xdr:col>
      <xdr:colOff>133350</xdr:colOff>
      <xdr:row>64</xdr:row>
      <xdr:rowOff>6350</xdr:rowOff>
    </xdr:to>
    <xdr:cxnSp macro="">
      <xdr:nvCxnSpPr>
        <xdr:cNvPr id="134" name="直線コネクタ 133"/>
        <xdr:cNvCxnSpPr/>
      </xdr:nvCxnSpPr>
      <xdr:spPr>
        <a:xfrm flipV="1">
          <a:off x="3225800" y="1071753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80645</xdr:rowOff>
    </xdr:from>
    <xdr:to xmlns:xdr="http://schemas.openxmlformats.org/drawingml/2006/spreadsheetDrawing">
      <xdr:col>19</xdr:col>
      <xdr:colOff>184150</xdr:colOff>
      <xdr:row>63</xdr:row>
      <xdr:rowOff>10795</xdr:rowOff>
    </xdr:to>
    <xdr:sp macro="" textlink="">
      <xdr:nvSpPr>
        <xdr:cNvPr id="135" name="フローチャート: 判断 134"/>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167005</xdr:rowOff>
    </xdr:from>
    <xdr:ext cx="736600" cy="256540"/>
    <xdr:sp macro="" textlink="">
      <xdr:nvSpPr>
        <xdr:cNvPr id="136" name="テキスト ボックス 135"/>
        <xdr:cNvSpPr txBox="1"/>
      </xdr:nvSpPr>
      <xdr:spPr>
        <a:xfrm>
          <a:off x="3733800" y="107969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6350</xdr:rowOff>
    </xdr:from>
    <xdr:to xmlns:xdr="http://schemas.openxmlformats.org/drawingml/2006/spreadsheetDrawing">
      <xdr:col>15</xdr:col>
      <xdr:colOff>82550</xdr:colOff>
      <xdr:row>64</xdr:row>
      <xdr:rowOff>53975</xdr:rowOff>
    </xdr:to>
    <xdr:cxnSp macro="">
      <xdr:nvCxnSpPr>
        <xdr:cNvPr id="137" name="直線コネクタ 136"/>
        <xdr:cNvCxnSpPr/>
      </xdr:nvCxnSpPr>
      <xdr:spPr>
        <a:xfrm flipV="1">
          <a:off x="2336800" y="109791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39370</xdr:rowOff>
    </xdr:from>
    <xdr:to xmlns:xdr="http://schemas.openxmlformats.org/drawingml/2006/spreadsheetDrawing">
      <xdr:col>15</xdr:col>
      <xdr:colOff>133350</xdr:colOff>
      <xdr:row>63</xdr:row>
      <xdr:rowOff>140970</xdr:rowOff>
    </xdr:to>
    <xdr:sp macro="" textlink="">
      <xdr:nvSpPr>
        <xdr:cNvPr id="138" name="フローチャート: 判断 137"/>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151130</xdr:rowOff>
    </xdr:from>
    <xdr:ext cx="762000" cy="259080"/>
    <xdr:sp macro="" textlink="">
      <xdr:nvSpPr>
        <xdr:cNvPr id="139" name="テキスト ボックス 138"/>
        <xdr:cNvSpPr txBox="1"/>
      </xdr:nvSpPr>
      <xdr:spPr>
        <a:xfrm>
          <a:off x="2844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24765</xdr:rowOff>
    </xdr:from>
    <xdr:to xmlns:xdr="http://schemas.openxmlformats.org/drawingml/2006/spreadsheetDrawing">
      <xdr:col>11</xdr:col>
      <xdr:colOff>31750</xdr:colOff>
      <xdr:row>64</xdr:row>
      <xdr:rowOff>53975</xdr:rowOff>
    </xdr:to>
    <xdr:cxnSp macro="">
      <xdr:nvCxnSpPr>
        <xdr:cNvPr id="140" name="直線コネクタ 139"/>
        <xdr:cNvCxnSpPr/>
      </xdr:nvCxnSpPr>
      <xdr:spPr>
        <a:xfrm>
          <a:off x="1447800" y="109975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78105</xdr:rowOff>
    </xdr:from>
    <xdr:to xmlns:xdr="http://schemas.openxmlformats.org/drawingml/2006/spreadsheetDrawing">
      <xdr:col>11</xdr:col>
      <xdr:colOff>82550</xdr:colOff>
      <xdr:row>64</xdr:row>
      <xdr:rowOff>8255</xdr:rowOff>
    </xdr:to>
    <xdr:sp macro="" textlink="">
      <xdr:nvSpPr>
        <xdr:cNvPr id="141" name="フローチャート: 判断 140"/>
        <xdr:cNvSpPr/>
      </xdr:nvSpPr>
      <xdr:spPr>
        <a:xfrm>
          <a:off x="2286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18415</xdr:rowOff>
    </xdr:from>
    <xdr:ext cx="762000" cy="256540"/>
    <xdr:sp macro="" textlink="">
      <xdr:nvSpPr>
        <xdr:cNvPr id="142" name="テキスト ボックス 141"/>
        <xdr:cNvSpPr txBox="1"/>
      </xdr:nvSpPr>
      <xdr:spPr>
        <a:xfrm>
          <a:off x="1955800" y="10648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73025</xdr:rowOff>
    </xdr:from>
    <xdr:to xmlns:xdr="http://schemas.openxmlformats.org/drawingml/2006/spreadsheetDrawing">
      <xdr:col>7</xdr:col>
      <xdr:colOff>31750</xdr:colOff>
      <xdr:row>64</xdr:row>
      <xdr:rowOff>3175</xdr:rowOff>
    </xdr:to>
    <xdr:sp macro="" textlink="">
      <xdr:nvSpPr>
        <xdr:cNvPr id="143" name="フローチャート: 判断 142"/>
        <xdr:cNvSpPr/>
      </xdr:nvSpPr>
      <xdr:spPr>
        <a:xfrm>
          <a:off x="1397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13335</xdr:rowOff>
    </xdr:from>
    <xdr:ext cx="762000" cy="259080"/>
    <xdr:sp macro="" textlink="">
      <xdr:nvSpPr>
        <xdr:cNvPr id="144" name="テキスト ボックス 143"/>
        <xdr:cNvSpPr txBox="1"/>
      </xdr:nvSpPr>
      <xdr:spPr>
        <a:xfrm>
          <a:off x="1066800" y="1064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5" name="テキスト ボックス 144"/>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6" name="テキスト ボックス 145"/>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47" name="テキスト ボックス 146"/>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48" name="テキスト ボックス 147"/>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49" name="テキスト ボックス 148"/>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24765</xdr:rowOff>
    </xdr:from>
    <xdr:to xmlns:xdr="http://schemas.openxmlformats.org/drawingml/2006/spreadsheetDrawing">
      <xdr:col>23</xdr:col>
      <xdr:colOff>184150</xdr:colOff>
      <xdr:row>65</xdr:row>
      <xdr:rowOff>126365</xdr:rowOff>
    </xdr:to>
    <xdr:sp macro="" textlink="">
      <xdr:nvSpPr>
        <xdr:cNvPr id="150" name="楕円 149"/>
        <xdr:cNvSpPr/>
      </xdr:nvSpPr>
      <xdr:spPr>
        <a:xfrm>
          <a:off x="4902200" y="111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168275</xdr:rowOff>
    </xdr:from>
    <xdr:ext cx="762000" cy="256540"/>
    <xdr:sp macro="" textlink="">
      <xdr:nvSpPr>
        <xdr:cNvPr id="151" name="財政構造の弾力性該当値テキスト"/>
        <xdr:cNvSpPr txBox="1"/>
      </xdr:nvSpPr>
      <xdr:spPr>
        <a:xfrm>
          <a:off x="5041900" y="11141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36830</xdr:rowOff>
    </xdr:from>
    <xdr:to xmlns:xdr="http://schemas.openxmlformats.org/drawingml/2006/spreadsheetDrawing">
      <xdr:col>19</xdr:col>
      <xdr:colOff>184150</xdr:colOff>
      <xdr:row>62</xdr:row>
      <xdr:rowOff>138430</xdr:rowOff>
    </xdr:to>
    <xdr:sp macro="" textlink="">
      <xdr:nvSpPr>
        <xdr:cNvPr id="152" name="楕円 151"/>
        <xdr:cNvSpPr/>
      </xdr:nvSpPr>
      <xdr:spPr>
        <a:xfrm>
          <a:off x="40640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148590</xdr:rowOff>
    </xdr:from>
    <xdr:ext cx="736600" cy="259080"/>
    <xdr:sp macro="" textlink="">
      <xdr:nvSpPr>
        <xdr:cNvPr id="153" name="テキスト ボックス 152"/>
        <xdr:cNvSpPr txBox="1"/>
      </xdr:nvSpPr>
      <xdr:spPr>
        <a:xfrm>
          <a:off x="3733800" y="1043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126365</xdr:rowOff>
    </xdr:from>
    <xdr:to xmlns:xdr="http://schemas.openxmlformats.org/drawingml/2006/spreadsheetDrawing">
      <xdr:col>15</xdr:col>
      <xdr:colOff>133350</xdr:colOff>
      <xdr:row>64</xdr:row>
      <xdr:rowOff>56515</xdr:rowOff>
    </xdr:to>
    <xdr:sp macro="" textlink="">
      <xdr:nvSpPr>
        <xdr:cNvPr id="154" name="楕円 153"/>
        <xdr:cNvSpPr/>
      </xdr:nvSpPr>
      <xdr:spPr>
        <a:xfrm>
          <a:off x="31750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41275</xdr:rowOff>
    </xdr:from>
    <xdr:ext cx="762000" cy="256540"/>
    <xdr:sp macro="" textlink="">
      <xdr:nvSpPr>
        <xdr:cNvPr id="155" name="テキスト ボックス 154"/>
        <xdr:cNvSpPr txBox="1"/>
      </xdr:nvSpPr>
      <xdr:spPr>
        <a:xfrm>
          <a:off x="284480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3175</xdr:rowOff>
    </xdr:from>
    <xdr:to xmlns:xdr="http://schemas.openxmlformats.org/drawingml/2006/spreadsheetDrawing">
      <xdr:col>11</xdr:col>
      <xdr:colOff>82550</xdr:colOff>
      <xdr:row>64</xdr:row>
      <xdr:rowOff>104775</xdr:rowOff>
    </xdr:to>
    <xdr:sp macro="" textlink="">
      <xdr:nvSpPr>
        <xdr:cNvPr id="156" name="楕円 155"/>
        <xdr:cNvSpPr/>
      </xdr:nvSpPr>
      <xdr:spPr>
        <a:xfrm>
          <a:off x="22860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89535</xdr:rowOff>
    </xdr:from>
    <xdr:ext cx="762000" cy="256540"/>
    <xdr:sp macro="" textlink="">
      <xdr:nvSpPr>
        <xdr:cNvPr id="157" name="テキスト ボックス 156"/>
        <xdr:cNvSpPr txBox="1"/>
      </xdr:nvSpPr>
      <xdr:spPr>
        <a:xfrm>
          <a:off x="1955800" y="11062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145415</xdr:rowOff>
    </xdr:from>
    <xdr:to xmlns:xdr="http://schemas.openxmlformats.org/drawingml/2006/spreadsheetDrawing">
      <xdr:col>7</xdr:col>
      <xdr:colOff>31750</xdr:colOff>
      <xdr:row>64</xdr:row>
      <xdr:rowOff>75565</xdr:rowOff>
    </xdr:to>
    <xdr:sp macro="" textlink="">
      <xdr:nvSpPr>
        <xdr:cNvPr id="158" name="楕円 157"/>
        <xdr:cNvSpPr/>
      </xdr:nvSpPr>
      <xdr:spPr>
        <a:xfrm>
          <a:off x="13970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60325</xdr:rowOff>
    </xdr:from>
    <xdr:ext cx="762000" cy="259080"/>
    <xdr:sp macro="" textlink="">
      <xdr:nvSpPr>
        <xdr:cNvPr id="159" name="テキスト ボックス 158"/>
        <xdr:cNvSpPr txBox="1"/>
      </xdr:nvSpPr>
      <xdr:spPr>
        <a:xfrm>
          <a:off x="1066800" y="1103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2" name="テキスト ボックス 161"/>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[165,186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人件費、物件費及び維持補修費の合計額の人口1人当たりの金額は、類似団体平均を下回っている。一方で、前年度より上回っている要因としては、人件費の増加に加えて、前年度に引き続き人口の減少により、人口1人当たりの決算額が増加したことによ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今後も、引き続き人件費の抑制を図っていくとともに、公共施設等総合管理計画に基づき維持管理経費の削減に努めていく。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3" name="テキスト ボックス 172"/>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6540"/>
    <xdr:sp macro="" textlink="">
      <xdr:nvSpPr>
        <xdr:cNvPr id="177" name="テキスト ボックス 176"/>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6540"/>
    <xdr:sp macro="" textlink="">
      <xdr:nvSpPr>
        <xdr:cNvPr id="179" name="テキスト ボックス 178"/>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87" name="テキスト ボックス 186"/>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12065</xdr:rowOff>
    </xdr:from>
    <xdr:to xmlns:xdr="http://schemas.openxmlformats.org/drawingml/2006/spreadsheetDrawing">
      <xdr:col>23</xdr:col>
      <xdr:colOff>133350</xdr:colOff>
      <xdr:row>89</xdr:row>
      <xdr:rowOff>100330</xdr:rowOff>
    </xdr:to>
    <xdr:cxnSp macro="">
      <xdr:nvCxnSpPr>
        <xdr:cNvPr id="189" name="直線コネクタ 188"/>
        <xdr:cNvCxnSpPr/>
      </xdr:nvCxnSpPr>
      <xdr:spPr>
        <a:xfrm flipV="1">
          <a:off x="4953000" y="13899515"/>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72390</xdr:rowOff>
    </xdr:from>
    <xdr:ext cx="762000" cy="259080"/>
    <xdr:sp macro="" textlink="">
      <xdr:nvSpPr>
        <xdr:cNvPr id="190" name="人件費・物件費等の状況最小値テキスト"/>
        <xdr:cNvSpPr txBox="1"/>
      </xdr:nvSpPr>
      <xdr:spPr>
        <a:xfrm>
          <a:off x="5041900" y="153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100330</xdr:rowOff>
    </xdr:from>
    <xdr:to xmlns:xdr="http://schemas.openxmlformats.org/drawingml/2006/spreadsheetDrawing">
      <xdr:col>24</xdr:col>
      <xdr:colOff>12700</xdr:colOff>
      <xdr:row>89</xdr:row>
      <xdr:rowOff>100330</xdr:rowOff>
    </xdr:to>
    <xdr:cxnSp macro="">
      <xdr:nvCxnSpPr>
        <xdr:cNvPr id="191" name="直線コネクタ 190"/>
        <xdr:cNvCxnSpPr/>
      </xdr:nvCxnSpPr>
      <xdr:spPr>
        <a:xfrm>
          <a:off x="4864100" y="1535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98425</xdr:rowOff>
    </xdr:from>
    <xdr:ext cx="762000" cy="256540"/>
    <xdr:sp macro="" textlink="">
      <xdr:nvSpPr>
        <xdr:cNvPr id="192" name="人件費・物件費等の状況最大値テキスト"/>
        <xdr:cNvSpPr txBox="1"/>
      </xdr:nvSpPr>
      <xdr:spPr>
        <a:xfrm>
          <a:off x="5041900" y="136429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12065</xdr:rowOff>
    </xdr:from>
    <xdr:to xmlns:xdr="http://schemas.openxmlformats.org/drawingml/2006/spreadsheetDrawing">
      <xdr:col>24</xdr:col>
      <xdr:colOff>12700</xdr:colOff>
      <xdr:row>81</xdr:row>
      <xdr:rowOff>12065</xdr:rowOff>
    </xdr:to>
    <xdr:cxnSp macro="">
      <xdr:nvCxnSpPr>
        <xdr:cNvPr id="193" name="直線コネクタ 192"/>
        <xdr:cNvCxnSpPr/>
      </xdr:nvCxnSpPr>
      <xdr:spPr>
        <a:xfrm>
          <a:off x="4864100" y="1389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58420</xdr:rowOff>
    </xdr:from>
    <xdr:to xmlns:xdr="http://schemas.openxmlformats.org/drawingml/2006/spreadsheetDrawing">
      <xdr:col>23</xdr:col>
      <xdr:colOff>133350</xdr:colOff>
      <xdr:row>83</xdr:row>
      <xdr:rowOff>94615</xdr:rowOff>
    </xdr:to>
    <xdr:cxnSp macro="">
      <xdr:nvCxnSpPr>
        <xdr:cNvPr id="194" name="直線コネクタ 193"/>
        <xdr:cNvCxnSpPr/>
      </xdr:nvCxnSpPr>
      <xdr:spPr>
        <a:xfrm>
          <a:off x="4114800" y="142887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66675</xdr:rowOff>
    </xdr:from>
    <xdr:ext cx="762000" cy="256540"/>
    <xdr:sp macro="" textlink="">
      <xdr:nvSpPr>
        <xdr:cNvPr id="195" name="人件費・物件費等の状況平均値テキスト"/>
        <xdr:cNvSpPr txBox="1"/>
      </xdr:nvSpPr>
      <xdr:spPr>
        <a:xfrm>
          <a:off x="5041900" y="144684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94615</xdr:rowOff>
    </xdr:from>
    <xdr:to xmlns:xdr="http://schemas.openxmlformats.org/drawingml/2006/spreadsheetDrawing">
      <xdr:col>23</xdr:col>
      <xdr:colOff>184150</xdr:colOff>
      <xdr:row>85</xdr:row>
      <xdr:rowOff>24765</xdr:rowOff>
    </xdr:to>
    <xdr:sp macro="" textlink="">
      <xdr:nvSpPr>
        <xdr:cNvPr id="196" name="フローチャート: 判断 195"/>
        <xdr:cNvSpPr/>
      </xdr:nvSpPr>
      <xdr:spPr>
        <a:xfrm>
          <a:off x="4902200" y="1449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17780</xdr:rowOff>
    </xdr:from>
    <xdr:to xmlns:xdr="http://schemas.openxmlformats.org/drawingml/2006/spreadsheetDrawing">
      <xdr:col>19</xdr:col>
      <xdr:colOff>133350</xdr:colOff>
      <xdr:row>83</xdr:row>
      <xdr:rowOff>58420</xdr:rowOff>
    </xdr:to>
    <xdr:cxnSp macro="">
      <xdr:nvCxnSpPr>
        <xdr:cNvPr id="197" name="直線コネクタ 196"/>
        <xdr:cNvCxnSpPr/>
      </xdr:nvCxnSpPr>
      <xdr:spPr>
        <a:xfrm>
          <a:off x="3225800" y="142481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26035</xdr:rowOff>
    </xdr:from>
    <xdr:to xmlns:xdr="http://schemas.openxmlformats.org/drawingml/2006/spreadsheetDrawing">
      <xdr:col>19</xdr:col>
      <xdr:colOff>184150</xdr:colOff>
      <xdr:row>84</xdr:row>
      <xdr:rowOff>127635</xdr:rowOff>
    </xdr:to>
    <xdr:sp macro="" textlink="">
      <xdr:nvSpPr>
        <xdr:cNvPr id="198" name="フローチャート: 判断 197"/>
        <xdr:cNvSpPr/>
      </xdr:nvSpPr>
      <xdr:spPr>
        <a:xfrm>
          <a:off x="4064000" y="144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112395</xdr:rowOff>
    </xdr:from>
    <xdr:ext cx="736600" cy="256540"/>
    <xdr:sp macro="" textlink="">
      <xdr:nvSpPr>
        <xdr:cNvPr id="199" name="テキスト ボックス 198"/>
        <xdr:cNvSpPr txBox="1"/>
      </xdr:nvSpPr>
      <xdr:spPr>
        <a:xfrm>
          <a:off x="3733800" y="145141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10795</xdr:rowOff>
    </xdr:from>
    <xdr:to xmlns:xdr="http://schemas.openxmlformats.org/drawingml/2006/spreadsheetDrawing">
      <xdr:col>15</xdr:col>
      <xdr:colOff>82550</xdr:colOff>
      <xdr:row>83</xdr:row>
      <xdr:rowOff>17780</xdr:rowOff>
    </xdr:to>
    <xdr:cxnSp macro="">
      <xdr:nvCxnSpPr>
        <xdr:cNvPr id="200" name="直線コネクタ 199"/>
        <xdr:cNvCxnSpPr/>
      </xdr:nvCxnSpPr>
      <xdr:spPr>
        <a:xfrm>
          <a:off x="2336800" y="14241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84</xdr:row>
      <xdr:rowOff>50165</xdr:rowOff>
    </xdr:from>
    <xdr:to xmlns:xdr="http://schemas.openxmlformats.org/drawingml/2006/spreadsheetDrawing">
      <xdr:col>15</xdr:col>
      <xdr:colOff>133350</xdr:colOff>
      <xdr:row>84</xdr:row>
      <xdr:rowOff>151765</xdr:rowOff>
    </xdr:to>
    <xdr:sp macro="" textlink="">
      <xdr:nvSpPr>
        <xdr:cNvPr id="201" name="フローチャート: 判断 200"/>
        <xdr:cNvSpPr/>
      </xdr:nvSpPr>
      <xdr:spPr>
        <a:xfrm>
          <a:off x="3175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136525</xdr:rowOff>
    </xdr:from>
    <xdr:ext cx="762000" cy="258445"/>
    <xdr:sp macro="" textlink="">
      <xdr:nvSpPr>
        <xdr:cNvPr id="202" name="テキスト ボックス 201"/>
        <xdr:cNvSpPr txBox="1"/>
      </xdr:nvSpPr>
      <xdr:spPr>
        <a:xfrm>
          <a:off x="2844800" y="14538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126365</xdr:rowOff>
    </xdr:from>
    <xdr:to xmlns:xdr="http://schemas.openxmlformats.org/drawingml/2006/spreadsheetDrawing">
      <xdr:col>11</xdr:col>
      <xdr:colOff>31750</xdr:colOff>
      <xdr:row>83</xdr:row>
      <xdr:rowOff>10795</xdr:rowOff>
    </xdr:to>
    <xdr:cxnSp macro="">
      <xdr:nvCxnSpPr>
        <xdr:cNvPr id="203" name="直線コネクタ 202"/>
        <xdr:cNvCxnSpPr/>
      </xdr:nvCxnSpPr>
      <xdr:spPr>
        <a:xfrm>
          <a:off x="1447800" y="141852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86360</xdr:rowOff>
    </xdr:from>
    <xdr:to xmlns:xdr="http://schemas.openxmlformats.org/drawingml/2006/spreadsheetDrawing">
      <xdr:col>11</xdr:col>
      <xdr:colOff>82550</xdr:colOff>
      <xdr:row>84</xdr:row>
      <xdr:rowOff>15875</xdr:rowOff>
    </xdr:to>
    <xdr:sp macro="" textlink="">
      <xdr:nvSpPr>
        <xdr:cNvPr id="204" name="フローチャート: 判断 203"/>
        <xdr:cNvSpPr/>
      </xdr:nvSpPr>
      <xdr:spPr>
        <a:xfrm>
          <a:off x="2286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635</xdr:rowOff>
    </xdr:from>
    <xdr:ext cx="762000" cy="259080"/>
    <xdr:sp macro="" textlink="">
      <xdr:nvSpPr>
        <xdr:cNvPr id="205" name="テキスト ボックス 204"/>
        <xdr:cNvSpPr txBox="1"/>
      </xdr:nvSpPr>
      <xdr:spPr>
        <a:xfrm>
          <a:off x="1955800" y="1440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33655</xdr:rowOff>
    </xdr:from>
    <xdr:to xmlns:xdr="http://schemas.openxmlformats.org/drawingml/2006/spreadsheetDrawing">
      <xdr:col>7</xdr:col>
      <xdr:colOff>31750</xdr:colOff>
      <xdr:row>83</xdr:row>
      <xdr:rowOff>135255</xdr:rowOff>
    </xdr:to>
    <xdr:sp macro="" textlink="">
      <xdr:nvSpPr>
        <xdr:cNvPr id="206" name="フローチャート: 判断 205"/>
        <xdr:cNvSpPr/>
      </xdr:nvSpPr>
      <xdr:spPr>
        <a:xfrm>
          <a:off x="1397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120650</xdr:rowOff>
    </xdr:from>
    <xdr:ext cx="762000" cy="256540"/>
    <xdr:sp macro="" textlink="">
      <xdr:nvSpPr>
        <xdr:cNvPr id="207" name="テキスト ボックス 206"/>
        <xdr:cNvSpPr txBox="1"/>
      </xdr:nvSpPr>
      <xdr:spPr>
        <a:xfrm>
          <a:off x="1066800" y="14351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43815</xdr:rowOff>
    </xdr:from>
    <xdr:to xmlns:xdr="http://schemas.openxmlformats.org/drawingml/2006/spreadsheetDrawing">
      <xdr:col>23</xdr:col>
      <xdr:colOff>184150</xdr:colOff>
      <xdr:row>83</xdr:row>
      <xdr:rowOff>145415</xdr:rowOff>
    </xdr:to>
    <xdr:sp macro="" textlink="">
      <xdr:nvSpPr>
        <xdr:cNvPr id="213" name="楕円 212"/>
        <xdr:cNvSpPr/>
      </xdr:nvSpPr>
      <xdr:spPr>
        <a:xfrm>
          <a:off x="4902200" y="142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60325</xdr:rowOff>
    </xdr:from>
    <xdr:ext cx="762000" cy="259080"/>
    <xdr:sp macro="" textlink="">
      <xdr:nvSpPr>
        <xdr:cNvPr id="214" name="人件費・物件費等の状況該当値テキスト"/>
        <xdr:cNvSpPr txBox="1"/>
      </xdr:nvSpPr>
      <xdr:spPr>
        <a:xfrm>
          <a:off x="5041900" y="1411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7620</xdr:rowOff>
    </xdr:from>
    <xdr:to xmlns:xdr="http://schemas.openxmlformats.org/drawingml/2006/spreadsheetDrawing">
      <xdr:col>19</xdr:col>
      <xdr:colOff>184150</xdr:colOff>
      <xdr:row>83</xdr:row>
      <xdr:rowOff>109220</xdr:rowOff>
    </xdr:to>
    <xdr:sp macro="" textlink="">
      <xdr:nvSpPr>
        <xdr:cNvPr id="215" name="楕円 214"/>
        <xdr:cNvSpPr/>
      </xdr:nvSpPr>
      <xdr:spPr>
        <a:xfrm>
          <a:off x="40640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119380</xdr:rowOff>
    </xdr:from>
    <xdr:ext cx="736600" cy="259080"/>
    <xdr:sp macro="" textlink="">
      <xdr:nvSpPr>
        <xdr:cNvPr id="216" name="テキスト ボックス 215"/>
        <xdr:cNvSpPr txBox="1"/>
      </xdr:nvSpPr>
      <xdr:spPr>
        <a:xfrm>
          <a:off x="3733800" y="1400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138430</xdr:rowOff>
    </xdr:from>
    <xdr:to xmlns:xdr="http://schemas.openxmlformats.org/drawingml/2006/spreadsheetDrawing">
      <xdr:col>15</xdr:col>
      <xdr:colOff>133350</xdr:colOff>
      <xdr:row>83</xdr:row>
      <xdr:rowOff>68580</xdr:rowOff>
    </xdr:to>
    <xdr:sp macro="" textlink="">
      <xdr:nvSpPr>
        <xdr:cNvPr id="217" name="楕円 216"/>
        <xdr:cNvSpPr/>
      </xdr:nvSpPr>
      <xdr:spPr>
        <a:xfrm>
          <a:off x="31750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78740</xdr:rowOff>
    </xdr:from>
    <xdr:ext cx="762000" cy="259080"/>
    <xdr:sp macro="" textlink="">
      <xdr:nvSpPr>
        <xdr:cNvPr id="218" name="テキスト ボックス 217"/>
        <xdr:cNvSpPr txBox="1"/>
      </xdr:nvSpPr>
      <xdr:spPr>
        <a:xfrm>
          <a:off x="2844800" y="1396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132080</xdr:rowOff>
    </xdr:from>
    <xdr:to xmlns:xdr="http://schemas.openxmlformats.org/drawingml/2006/spreadsheetDrawing">
      <xdr:col>11</xdr:col>
      <xdr:colOff>82550</xdr:colOff>
      <xdr:row>83</xdr:row>
      <xdr:rowOff>61595</xdr:rowOff>
    </xdr:to>
    <xdr:sp macro="" textlink="">
      <xdr:nvSpPr>
        <xdr:cNvPr id="219" name="楕円 218"/>
        <xdr:cNvSpPr/>
      </xdr:nvSpPr>
      <xdr:spPr>
        <a:xfrm>
          <a:off x="2286000" y="14190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71755</xdr:rowOff>
    </xdr:from>
    <xdr:ext cx="762000" cy="259080"/>
    <xdr:sp macro="" textlink="">
      <xdr:nvSpPr>
        <xdr:cNvPr id="220" name="テキスト ボックス 219"/>
        <xdr:cNvSpPr txBox="1"/>
      </xdr:nvSpPr>
      <xdr:spPr>
        <a:xfrm>
          <a:off x="1955800" y="1395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75565</xdr:rowOff>
    </xdr:from>
    <xdr:to xmlns:xdr="http://schemas.openxmlformats.org/drawingml/2006/spreadsheetDrawing">
      <xdr:col>7</xdr:col>
      <xdr:colOff>31750</xdr:colOff>
      <xdr:row>83</xdr:row>
      <xdr:rowOff>6350</xdr:rowOff>
    </xdr:to>
    <xdr:sp macro="" textlink="">
      <xdr:nvSpPr>
        <xdr:cNvPr id="221" name="楕円 220"/>
        <xdr:cNvSpPr/>
      </xdr:nvSpPr>
      <xdr:spPr>
        <a:xfrm>
          <a:off x="1397000" y="1413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15875</xdr:rowOff>
    </xdr:from>
    <xdr:ext cx="762000" cy="259080"/>
    <xdr:sp macro="" textlink="">
      <xdr:nvSpPr>
        <xdr:cNvPr id="222" name="テキスト ボックス 221"/>
        <xdr:cNvSpPr txBox="1"/>
      </xdr:nvSpPr>
      <xdr:spPr>
        <a:xfrm>
          <a:off x="106680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5" name="テキスト ボックス 224"/>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近年は類似団体平均値に近い値で推移している。前年度と比べ0.7ポイント減少し</a:t>
          </a:r>
          <a:r>
            <a:rPr kumimoji="1" lang="ja-JP" altLang="en-US" sz="1300">
              <a:solidFill>
                <a:schemeClr val="tx1"/>
              </a:solidFill>
              <a:latin typeface="ＭＳ Ｐゴシック"/>
              <a:ea typeface="ＭＳ Ｐゴシック"/>
            </a:rPr>
            <a:t>、類似団体平均を0.2ポイント下回っている。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今後も人事院勧告等の動向を注視しながら、人事評価の適正運用を図るとともに、給与制度・運用等の見直しにより給与水準の適正化に努めていく。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6540"/>
    <xdr:sp macro="" textlink="">
      <xdr:nvSpPr>
        <xdr:cNvPr id="239" name="テキスト ボックス 238"/>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6540"/>
    <xdr:sp macro="" textlink="">
      <xdr:nvSpPr>
        <xdr:cNvPr id="241" name="テキスト ボックス 240"/>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9" name="テキスト ボックス 248"/>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100965</xdr:rowOff>
    </xdr:from>
    <xdr:to xmlns:xdr="http://schemas.openxmlformats.org/drawingml/2006/spreadsheetDrawing">
      <xdr:col>81</xdr:col>
      <xdr:colOff>44450</xdr:colOff>
      <xdr:row>90</xdr:row>
      <xdr:rowOff>72390</xdr:rowOff>
    </xdr:to>
    <xdr:cxnSp macro="">
      <xdr:nvCxnSpPr>
        <xdr:cNvPr id="251" name="直線コネクタ 250"/>
        <xdr:cNvCxnSpPr/>
      </xdr:nvCxnSpPr>
      <xdr:spPr>
        <a:xfrm flipV="1">
          <a:off x="17018000" y="13988415"/>
          <a:ext cx="0" cy="1514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44450</xdr:rowOff>
    </xdr:from>
    <xdr:ext cx="762000" cy="259080"/>
    <xdr:sp macro="" textlink="">
      <xdr:nvSpPr>
        <xdr:cNvPr id="252" name="給与水準   （国との比較）最小値テキスト"/>
        <xdr:cNvSpPr txBox="1"/>
      </xdr:nvSpPr>
      <xdr:spPr>
        <a:xfrm>
          <a:off x="17106900" y="1547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72390</xdr:rowOff>
    </xdr:from>
    <xdr:to xmlns:xdr="http://schemas.openxmlformats.org/drawingml/2006/spreadsheetDrawing">
      <xdr:col>81</xdr:col>
      <xdr:colOff>133350</xdr:colOff>
      <xdr:row>90</xdr:row>
      <xdr:rowOff>72390</xdr:rowOff>
    </xdr:to>
    <xdr:cxnSp macro="">
      <xdr:nvCxnSpPr>
        <xdr:cNvPr id="253" name="直線コネクタ 252"/>
        <xdr:cNvCxnSpPr/>
      </xdr:nvCxnSpPr>
      <xdr:spPr>
        <a:xfrm>
          <a:off x="169291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15875</xdr:rowOff>
    </xdr:from>
    <xdr:ext cx="762000" cy="259080"/>
    <xdr:sp macro="" textlink="">
      <xdr:nvSpPr>
        <xdr:cNvPr id="254" name="給与水準   （国との比較）最大値テキスト"/>
        <xdr:cNvSpPr txBox="1"/>
      </xdr:nvSpPr>
      <xdr:spPr>
        <a:xfrm>
          <a:off x="17106900" y="1373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100965</xdr:rowOff>
    </xdr:from>
    <xdr:to xmlns:xdr="http://schemas.openxmlformats.org/drawingml/2006/spreadsheetDrawing">
      <xdr:col>81</xdr:col>
      <xdr:colOff>133350</xdr:colOff>
      <xdr:row>81</xdr:row>
      <xdr:rowOff>100965</xdr:rowOff>
    </xdr:to>
    <xdr:cxnSp macro="">
      <xdr:nvCxnSpPr>
        <xdr:cNvPr id="255" name="直線コネクタ 254"/>
        <xdr:cNvCxnSpPr/>
      </xdr:nvCxnSpPr>
      <xdr:spPr>
        <a:xfrm>
          <a:off x="16929100" y="1398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125730</xdr:rowOff>
    </xdr:from>
    <xdr:to xmlns:xdr="http://schemas.openxmlformats.org/drawingml/2006/spreadsheetDrawing">
      <xdr:col>81</xdr:col>
      <xdr:colOff>44450</xdr:colOff>
      <xdr:row>86</xdr:row>
      <xdr:rowOff>48260</xdr:rowOff>
    </xdr:to>
    <xdr:cxnSp macro="">
      <xdr:nvCxnSpPr>
        <xdr:cNvPr id="256" name="直線コネクタ 255"/>
        <xdr:cNvCxnSpPr/>
      </xdr:nvCxnSpPr>
      <xdr:spPr>
        <a:xfrm flipV="1">
          <a:off x="16179800" y="1469898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73660</xdr:rowOff>
    </xdr:from>
    <xdr:ext cx="762000" cy="259080"/>
    <xdr:sp macro="" textlink="">
      <xdr:nvSpPr>
        <xdr:cNvPr id="257"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34290</xdr:rowOff>
    </xdr:from>
    <xdr:to xmlns:xdr="http://schemas.openxmlformats.org/drawingml/2006/spreadsheetDrawing">
      <xdr:col>77</xdr:col>
      <xdr:colOff>44450</xdr:colOff>
      <xdr:row>86</xdr:row>
      <xdr:rowOff>48260</xdr:rowOff>
    </xdr:to>
    <xdr:cxnSp macro="">
      <xdr:nvCxnSpPr>
        <xdr:cNvPr id="259" name="直線コネクタ 258"/>
        <xdr:cNvCxnSpPr/>
      </xdr:nvCxnSpPr>
      <xdr:spPr>
        <a:xfrm>
          <a:off x="15290800" y="14778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88265</xdr:rowOff>
    </xdr:from>
    <xdr:to xmlns:xdr="http://schemas.openxmlformats.org/drawingml/2006/spreadsheetDrawing">
      <xdr:col>77</xdr:col>
      <xdr:colOff>95250</xdr:colOff>
      <xdr:row>86</xdr:row>
      <xdr:rowOff>18415</xdr:rowOff>
    </xdr:to>
    <xdr:sp macro="" textlink="">
      <xdr:nvSpPr>
        <xdr:cNvPr id="260" name="フローチャート: 判断 259"/>
        <xdr:cNvSpPr/>
      </xdr:nvSpPr>
      <xdr:spPr>
        <a:xfrm>
          <a:off x="16129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29210</xdr:rowOff>
    </xdr:from>
    <xdr:ext cx="736600" cy="256540"/>
    <xdr:sp macro="" textlink="">
      <xdr:nvSpPr>
        <xdr:cNvPr id="261" name="テキスト ボックス 260"/>
        <xdr:cNvSpPr txBox="1"/>
      </xdr:nvSpPr>
      <xdr:spPr>
        <a:xfrm>
          <a:off x="15798800" y="144310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139065</xdr:rowOff>
    </xdr:from>
    <xdr:to xmlns:xdr="http://schemas.openxmlformats.org/drawingml/2006/spreadsheetDrawing">
      <xdr:col>72</xdr:col>
      <xdr:colOff>203200</xdr:colOff>
      <xdr:row>86</xdr:row>
      <xdr:rowOff>34290</xdr:rowOff>
    </xdr:to>
    <xdr:cxnSp macro="">
      <xdr:nvCxnSpPr>
        <xdr:cNvPr id="262" name="直線コネクタ 261"/>
        <xdr:cNvCxnSpPr/>
      </xdr:nvCxnSpPr>
      <xdr:spPr>
        <a:xfrm>
          <a:off x="14401800" y="147123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3" name="フローチャート: 判断 262"/>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64" name="テキスト ボックス 263"/>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139065</xdr:rowOff>
    </xdr:from>
    <xdr:to xmlns:xdr="http://schemas.openxmlformats.org/drawingml/2006/spreadsheetDrawing">
      <xdr:col>68</xdr:col>
      <xdr:colOff>152400</xdr:colOff>
      <xdr:row>86</xdr:row>
      <xdr:rowOff>61595</xdr:rowOff>
    </xdr:to>
    <xdr:cxnSp macro="">
      <xdr:nvCxnSpPr>
        <xdr:cNvPr id="265" name="直線コネクタ 264"/>
        <xdr:cNvCxnSpPr/>
      </xdr:nvCxnSpPr>
      <xdr:spPr>
        <a:xfrm flipV="1">
          <a:off x="13512800" y="1471231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203200</xdr:colOff>
      <xdr:row>85</xdr:row>
      <xdr:rowOff>163195</xdr:rowOff>
    </xdr:to>
    <xdr:sp macro="" textlink="">
      <xdr:nvSpPr>
        <xdr:cNvPr id="266" name="フローチャート: 判断 265"/>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1905</xdr:rowOff>
    </xdr:from>
    <xdr:ext cx="762000" cy="259080"/>
    <xdr:sp macro="" textlink="">
      <xdr:nvSpPr>
        <xdr:cNvPr id="267" name="テキスト ボックス 266"/>
        <xdr:cNvSpPr txBox="1"/>
      </xdr:nvSpPr>
      <xdr:spPr>
        <a:xfrm>
          <a:off x="14020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74930</xdr:rowOff>
    </xdr:from>
    <xdr:to xmlns:xdr="http://schemas.openxmlformats.org/drawingml/2006/spreadsheetDrawing">
      <xdr:col>64</xdr:col>
      <xdr:colOff>152400</xdr:colOff>
      <xdr:row>86</xdr:row>
      <xdr:rowOff>5080</xdr:rowOff>
    </xdr:to>
    <xdr:sp macro="" textlink="">
      <xdr:nvSpPr>
        <xdr:cNvPr id="268" name="フローチャート: 判断 267"/>
        <xdr:cNvSpPr/>
      </xdr:nvSpPr>
      <xdr:spPr>
        <a:xfrm>
          <a:off x="13462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15240</xdr:rowOff>
    </xdr:from>
    <xdr:ext cx="762000" cy="259080"/>
    <xdr:sp macro="" textlink="">
      <xdr:nvSpPr>
        <xdr:cNvPr id="269" name="テキスト ボックス 268"/>
        <xdr:cNvSpPr txBox="1"/>
      </xdr:nvSpPr>
      <xdr:spPr>
        <a:xfrm>
          <a:off x="1313180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74930</xdr:rowOff>
    </xdr:from>
    <xdr:to xmlns:xdr="http://schemas.openxmlformats.org/drawingml/2006/spreadsheetDrawing">
      <xdr:col>81</xdr:col>
      <xdr:colOff>95250</xdr:colOff>
      <xdr:row>86</xdr:row>
      <xdr:rowOff>5080</xdr:rowOff>
    </xdr:to>
    <xdr:sp macro="" textlink="">
      <xdr:nvSpPr>
        <xdr:cNvPr id="275" name="楕円 274"/>
        <xdr:cNvSpPr/>
      </xdr:nvSpPr>
      <xdr:spPr>
        <a:xfrm>
          <a:off x="169672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91440</xdr:rowOff>
    </xdr:from>
    <xdr:ext cx="762000" cy="259080"/>
    <xdr:sp macro="" textlink="">
      <xdr:nvSpPr>
        <xdr:cNvPr id="276" name="給与水準   （国との比較）該当値テキスト"/>
        <xdr:cNvSpPr txBox="1"/>
      </xdr:nvSpPr>
      <xdr:spPr>
        <a:xfrm>
          <a:off x="171069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168910</xdr:rowOff>
    </xdr:from>
    <xdr:to xmlns:xdr="http://schemas.openxmlformats.org/drawingml/2006/spreadsheetDrawing">
      <xdr:col>77</xdr:col>
      <xdr:colOff>95250</xdr:colOff>
      <xdr:row>86</xdr:row>
      <xdr:rowOff>99060</xdr:rowOff>
    </xdr:to>
    <xdr:sp macro="" textlink="">
      <xdr:nvSpPr>
        <xdr:cNvPr id="277" name="楕円 276"/>
        <xdr:cNvSpPr/>
      </xdr:nvSpPr>
      <xdr:spPr>
        <a:xfrm>
          <a:off x="16129000" y="147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83820</xdr:rowOff>
    </xdr:from>
    <xdr:ext cx="736600" cy="259080"/>
    <xdr:sp macro="" textlink="">
      <xdr:nvSpPr>
        <xdr:cNvPr id="278" name="テキスト ボックス 277"/>
        <xdr:cNvSpPr txBox="1"/>
      </xdr:nvSpPr>
      <xdr:spPr>
        <a:xfrm>
          <a:off x="15798800" y="1482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154940</xdr:rowOff>
    </xdr:from>
    <xdr:to xmlns:xdr="http://schemas.openxmlformats.org/drawingml/2006/spreadsheetDrawing">
      <xdr:col>73</xdr:col>
      <xdr:colOff>44450</xdr:colOff>
      <xdr:row>86</xdr:row>
      <xdr:rowOff>85090</xdr:rowOff>
    </xdr:to>
    <xdr:sp macro="" textlink="">
      <xdr:nvSpPr>
        <xdr:cNvPr id="279" name="楕円 278"/>
        <xdr:cNvSpPr/>
      </xdr:nvSpPr>
      <xdr:spPr>
        <a:xfrm>
          <a:off x="15240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69850</xdr:rowOff>
    </xdr:from>
    <xdr:ext cx="762000" cy="259080"/>
    <xdr:sp macro="" textlink="">
      <xdr:nvSpPr>
        <xdr:cNvPr id="280" name="テキスト ボックス 279"/>
        <xdr:cNvSpPr txBox="1"/>
      </xdr:nvSpPr>
      <xdr:spPr>
        <a:xfrm>
          <a:off x="14909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88265</xdr:rowOff>
    </xdr:from>
    <xdr:to xmlns:xdr="http://schemas.openxmlformats.org/drawingml/2006/spreadsheetDrawing">
      <xdr:col>68</xdr:col>
      <xdr:colOff>203200</xdr:colOff>
      <xdr:row>86</xdr:row>
      <xdr:rowOff>18415</xdr:rowOff>
    </xdr:to>
    <xdr:sp macro="" textlink="">
      <xdr:nvSpPr>
        <xdr:cNvPr id="281" name="楕円 280"/>
        <xdr:cNvSpPr/>
      </xdr:nvSpPr>
      <xdr:spPr>
        <a:xfrm>
          <a:off x="14351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3175</xdr:rowOff>
    </xdr:from>
    <xdr:ext cx="762000" cy="259080"/>
    <xdr:sp macro="" textlink="">
      <xdr:nvSpPr>
        <xdr:cNvPr id="282" name="テキスト ボックス 281"/>
        <xdr:cNvSpPr txBox="1"/>
      </xdr:nvSpPr>
      <xdr:spPr>
        <a:xfrm>
          <a:off x="14020800" y="1474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10795</xdr:rowOff>
    </xdr:from>
    <xdr:to xmlns:xdr="http://schemas.openxmlformats.org/drawingml/2006/spreadsheetDrawing">
      <xdr:col>64</xdr:col>
      <xdr:colOff>152400</xdr:colOff>
      <xdr:row>86</xdr:row>
      <xdr:rowOff>112395</xdr:rowOff>
    </xdr:to>
    <xdr:sp macro="" textlink="">
      <xdr:nvSpPr>
        <xdr:cNvPr id="283" name="楕円 282"/>
        <xdr:cNvSpPr/>
      </xdr:nvSpPr>
      <xdr:spPr>
        <a:xfrm>
          <a:off x="13462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97790</xdr:rowOff>
    </xdr:from>
    <xdr:ext cx="762000" cy="256540"/>
    <xdr:sp macro="" textlink="">
      <xdr:nvSpPr>
        <xdr:cNvPr id="284" name="テキスト ボックス 283"/>
        <xdr:cNvSpPr txBox="1"/>
      </xdr:nvSpPr>
      <xdr:spPr>
        <a:xfrm>
          <a:off x="13131800" y="14842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6" name="テキスト ボックス 285"/>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7" name="テキスト ボックス 286"/>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平成24年度に一部事務組合が解散し一時的に職員数が増加したが、定員管理計画に基づき職員数の削減を図っており、令和4年度の職員数は162人と前年度から増減はないものの、人口の減少により、</a:t>
          </a:r>
          <a:r>
            <a:rPr kumimoji="1" lang="ja-JP" altLang="en-US" sz="1300">
              <a:solidFill>
                <a:schemeClr val="tx1"/>
              </a:solidFill>
              <a:latin typeface="ＭＳ Ｐゴシック"/>
              <a:ea typeface="ＭＳ Ｐゴシック"/>
            </a:rPr>
            <a:t>人口1,000人当たりの職員数が0.38ポイント増加したが、類似団体平均を0.37人下回っている。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今後も施設の統廃合や民間委託の推進など、更なる効率化の促進を図るとともに、適正な定員管理に努める。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0" name="テキスト ボックス 299"/>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1" name="直線コネクタ 300"/>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2" name="テキスト ボックス 301"/>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3" name="直線コネクタ 302"/>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4" name="テキスト ボックス 303"/>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5"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6"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7" name="直線コネクタ 306"/>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6540"/>
    <xdr:sp macro="" textlink="">
      <xdr:nvSpPr>
        <xdr:cNvPr id="308" name="テキスト ボックス 307"/>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9" name="直線コネクタ 308"/>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6540"/>
    <xdr:sp macro="" textlink="">
      <xdr:nvSpPr>
        <xdr:cNvPr id="310" name="テキスト ボックス 309"/>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116205</xdr:rowOff>
    </xdr:from>
    <xdr:to xmlns:xdr="http://schemas.openxmlformats.org/drawingml/2006/spreadsheetDrawing">
      <xdr:col>81</xdr:col>
      <xdr:colOff>44450</xdr:colOff>
      <xdr:row>66</xdr:row>
      <xdr:rowOff>153670</xdr:rowOff>
    </xdr:to>
    <xdr:cxnSp macro="">
      <xdr:nvCxnSpPr>
        <xdr:cNvPr id="314" name="直線コネクタ 313"/>
        <xdr:cNvCxnSpPr/>
      </xdr:nvCxnSpPr>
      <xdr:spPr>
        <a:xfrm flipV="1">
          <a:off x="17018000" y="9888855"/>
          <a:ext cx="0" cy="1580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125730</xdr:rowOff>
    </xdr:from>
    <xdr:ext cx="762000" cy="259080"/>
    <xdr:sp macro="" textlink="">
      <xdr:nvSpPr>
        <xdr:cNvPr id="315" name="定員管理の状況最小値テキスト"/>
        <xdr:cNvSpPr txBox="1"/>
      </xdr:nvSpPr>
      <xdr:spPr>
        <a:xfrm>
          <a:off x="17106900" y="1144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153670</xdr:rowOff>
    </xdr:from>
    <xdr:to xmlns:xdr="http://schemas.openxmlformats.org/drawingml/2006/spreadsheetDrawing">
      <xdr:col>81</xdr:col>
      <xdr:colOff>133350</xdr:colOff>
      <xdr:row>66</xdr:row>
      <xdr:rowOff>153670</xdr:rowOff>
    </xdr:to>
    <xdr:cxnSp macro="">
      <xdr:nvCxnSpPr>
        <xdr:cNvPr id="316" name="直線コネクタ 315"/>
        <xdr:cNvCxnSpPr/>
      </xdr:nvCxnSpPr>
      <xdr:spPr>
        <a:xfrm>
          <a:off x="16929100" y="1146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31115</xdr:rowOff>
    </xdr:from>
    <xdr:ext cx="762000" cy="256540"/>
    <xdr:sp macro="" textlink="">
      <xdr:nvSpPr>
        <xdr:cNvPr id="317" name="定員管理の状況最大値テキスト"/>
        <xdr:cNvSpPr txBox="1"/>
      </xdr:nvSpPr>
      <xdr:spPr>
        <a:xfrm>
          <a:off x="17106900" y="9632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116205</xdr:rowOff>
    </xdr:from>
    <xdr:to xmlns:xdr="http://schemas.openxmlformats.org/drawingml/2006/spreadsheetDrawing">
      <xdr:col>81</xdr:col>
      <xdr:colOff>133350</xdr:colOff>
      <xdr:row>57</xdr:row>
      <xdr:rowOff>116205</xdr:rowOff>
    </xdr:to>
    <xdr:cxnSp macro="">
      <xdr:nvCxnSpPr>
        <xdr:cNvPr id="318" name="直線コネクタ 317"/>
        <xdr:cNvCxnSpPr/>
      </xdr:nvCxnSpPr>
      <xdr:spPr>
        <a:xfrm>
          <a:off x="16929100" y="988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44450</xdr:rowOff>
    </xdr:from>
    <xdr:to xmlns:xdr="http://schemas.openxmlformats.org/drawingml/2006/spreadsheetDrawing">
      <xdr:col>81</xdr:col>
      <xdr:colOff>44450</xdr:colOff>
      <xdr:row>60</xdr:row>
      <xdr:rowOff>95250</xdr:rowOff>
    </xdr:to>
    <xdr:cxnSp macro="">
      <xdr:nvCxnSpPr>
        <xdr:cNvPr id="319" name="直線コネクタ 318"/>
        <xdr:cNvCxnSpPr/>
      </xdr:nvCxnSpPr>
      <xdr:spPr>
        <a:xfrm>
          <a:off x="16179800" y="103314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66040</xdr:rowOff>
    </xdr:from>
    <xdr:ext cx="762000" cy="256540"/>
    <xdr:sp macro="" textlink="">
      <xdr:nvSpPr>
        <xdr:cNvPr id="320" name="定員管理の状況平均値テキスト"/>
        <xdr:cNvSpPr txBox="1"/>
      </xdr:nvSpPr>
      <xdr:spPr>
        <a:xfrm>
          <a:off x="17106900" y="103530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93980</xdr:rowOff>
    </xdr:from>
    <xdr:to xmlns:xdr="http://schemas.openxmlformats.org/drawingml/2006/spreadsheetDrawing">
      <xdr:col>81</xdr:col>
      <xdr:colOff>95250</xdr:colOff>
      <xdr:row>61</xdr:row>
      <xdr:rowOff>24130</xdr:rowOff>
    </xdr:to>
    <xdr:sp macro="" textlink="">
      <xdr:nvSpPr>
        <xdr:cNvPr id="321" name="フローチャート: 判断 320"/>
        <xdr:cNvSpPr/>
      </xdr:nvSpPr>
      <xdr:spPr>
        <a:xfrm>
          <a:off x="169672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24130</xdr:rowOff>
    </xdr:from>
    <xdr:to xmlns:xdr="http://schemas.openxmlformats.org/drawingml/2006/spreadsheetDrawing">
      <xdr:col>77</xdr:col>
      <xdr:colOff>44450</xdr:colOff>
      <xdr:row>60</xdr:row>
      <xdr:rowOff>44450</xdr:rowOff>
    </xdr:to>
    <xdr:cxnSp macro="">
      <xdr:nvCxnSpPr>
        <xdr:cNvPr id="322" name="直線コネクタ 321"/>
        <xdr:cNvCxnSpPr/>
      </xdr:nvCxnSpPr>
      <xdr:spPr>
        <a:xfrm>
          <a:off x="15290800" y="103111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86360</xdr:rowOff>
    </xdr:from>
    <xdr:to xmlns:xdr="http://schemas.openxmlformats.org/drawingml/2006/spreadsheetDrawing">
      <xdr:col>77</xdr:col>
      <xdr:colOff>95250</xdr:colOff>
      <xdr:row>61</xdr:row>
      <xdr:rowOff>15875</xdr:rowOff>
    </xdr:to>
    <xdr:sp macro="" textlink="">
      <xdr:nvSpPr>
        <xdr:cNvPr id="323" name="フローチャート: 判断 322"/>
        <xdr:cNvSpPr/>
      </xdr:nvSpPr>
      <xdr:spPr>
        <a:xfrm>
          <a:off x="161290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635</xdr:rowOff>
    </xdr:from>
    <xdr:ext cx="736600" cy="259080"/>
    <xdr:sp macro="" textlink="">
      <xdr:nvSpPr>
        <xdr:cNvPr id="324" name="テキスト ボックス 323"/>
        <xdr:cNvSpPr txBox="1"/>
      </xdr:nvSpPr>
      <xdr:spPr>
        <a:xfrm>
          <a:off x="15798800" y="1045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166370</xdr:rowOff>
    </xdr:from>
    <xdr:to xmlns:xdr="http://schemas.openxmlformats.org/drawingml/2006/spreadsheetDrawing">
      <xdr:col>72</xdr:col>
      <xdr:colOff>203200</xdr:colOff>
      <xdr:row>60</xdr:row>
      <xdr:rowOff>24130</xdr:rowOff>
    </xdr:to>
    <xdr:cxnSp macro="">
      <xdr:nvCxnSpPr>
        <xdr:cNvPr id="325" name="直線コネクタ 324"/>
        <xdr:cNvCxnSpPr/>
      </xdr:nvCxnSpPr>
      <xdr:spPr>
        <a:xfrm>
          <a:off x="14401800" y="10281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118110</xdr:rowOff>
    </xdr:from>
    <xdr:to xmlns:xdr="http://schemas.openxmlformats.org/drawingml/2006/spreadsheetDrawing">
      <xdr:col>73</xdr:col>
      <xdr:colOff>44450</xdr:colOff>
      <xdr:row>61</xdr:row>
      <xdr:rowOff>48260</xdr:rowOff>
    </xdr:to>
    <xdr:sp macro="" textlink="">
      <xdr:nvSpPr>
        <xdr:cNvPr id="326" name="フローチャート: 判断 325"/>
        <xdr:cNvSpPr/>
      </xdr:nvSpPr>
      <xdr:spPr>
        <a:xfrm>
          <a:off x="152400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33020</xdr:rowOff>
    </xdr:from>
    <xdr:ext cx="762000" cy="259080"/>
    <xdr:sp macro="" textlink="">
      <xdr:nvSpPr>
        <xdr:cNvPr id="327" name="テキスト ボックス 326"/>
        <xdr:cNvSpPr txBox="1"/>
      </xdr:nvSpPr>
      <xdr:spPr>
        <a:xfrm>
          <a:off x="14909800" y="1049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147320</xdr:rowOff>
    </xdr:from>
    <xdr:to xmlns:xdr="http://schemas.openxmlformats.org/drawingml/2006/spreadsheetDrawing">
      <xdr:col>68</xdr:col>
      <xdr:colOff>152400</xdr:colOff>
      <xdr:row>59</xdr:row>
      <xdr:rowOff>166370</xdr:rowOff>
    </xdr:to>
    <xdr:cxnSp macro="">
      <xdr:nvCxnSpPr>
        <xdr:cNvPr id="328" name="直線コネクタ 327"/>
        <xdr:cNvCxnSpPr/>
      </xdr:nvCxnSpPr>
      <xdr:spPr>
        <a:xfrm>
          <a:off x="13512800" y="10262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144780</xdr:rowOff>
    </xdr:from>
    <xdr:to xmlns:xdr="http://schemas.openxmlformats.org/drawingml/2006/spreadsheetDrawing">
      <xdr:col>68</xdr:col>
      <xdr:colOff>203200</xdr:colOff>
      <xdr:row>61</xdr:row>
      <xdr:rowOff>74930</xdr:rowOff>
    </xdr:to>
    <xdr:sp macro="" textlink="">
      <xdr:nvSpPr>
        <xdr:cNvPr id="329" name="フローチャート: 判断 328"/>
        <xdr:cNvSpPr/>
      </xdr:nvSpPr>
      <xdr:spPr>
        <a:xfrm>
          <a:off x="143510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59690</xdr:rowOff>
    </xdr:from>
    <xdr:ext cx="762000" cy="259080"/>
    <xdr:sp macro="" textlink="">
      <xdr:nvSpPr>
        <xdr:cNvPr id="330" name="テキスト ボックス 329"/>
        <xdr:cNvSpPr txBox="1"/>
      </xdr:nvSpPr>
      <xdr:spPr>
        <a:xfrm>
          <a:off x="140208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126365</xdr:rowOff>
    </xdr:from>
    <xdr:to xmlns:xdr="http://schemas.openxmlformats.org/drawingml/2006/spreadsheetDrawing">
      <xdr:col>64</xdr:col>
      <xdr:colOff>152400</xdr:colOff>
      <xdr:row>61</xdr:row>
      <xdr:rowOff>56515</xdr:rowOff>
    </xdr:to>
    <xdr:sp macro="" textlink="">
      <xdr:nvSpPr>
        <xdr:cNvPr id="331" name="フローチャート: 判断 330"/>
        <xdr:cNvSpPr/>
      </xdr:nvSpPr>
      <xdr:spPr>
        <a:xfrm>
          <a:off x="134620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41275</xdr:rowOff>
    </xdr:from>
    <xdr:ext cx="762000" cy="256540"/>
    <xdr:sp macro="" textlink="">
      <xdr:nvSpPr>
        <xdr:cNvPr id="332" name="テキスト ボックス 331"/>
        <xdr:cNvSpPr txBox="1"/>
      </xdr:nvSpPr>
      <xdr:spPr>
        <a:xfrm>
          <a:off x="13131800" y="104997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3" name="テキスト ボックス 332"/>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4" name="テキスト ボックス 333"/>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5" name="テキスト ボックス 334"/>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36" name="テキスト ボックス 335"/>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37" name="テキスト ボックス 336"/>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44450</xdr:rowOff>
    </xdr:from>
    <xdr:to xmlns:xdr="http://schemas.openxmlformats.org/drawingml/2006/spreadsheetDrawing">
      <xdr:col>81</xdr:col>
      <xdr:colOff>95250</xdr:colOff>
      <xdr:row>60</xdr:row>
      <xdr:rowOff>146050</xdr:rowOff>
    </xdr:to>
    <xdr:sp macro="" textlink="">
      <xdr:nvSpPr>
        <xdr:cNvPr id="338" name="楕円 337"/>
        <xdr:cNvSpPr/>
      </xdr:nvSpPr>
      <xdr:spPr>
        <a:xfrm>
          <a:off x="169672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60960</xdr:rowOff>
    </xdr:from>
    <xdr:ext cx="762000" cy="259080"/>
    <xdr:sp macro="" textlink="">
      <xdr:nvSpPr>
        <xdr:cNvPr id="339" name="定員管理の状況該当値テキスト"/>
        <xdr:cNvSpPr txBox="1"/>
      </xdr:nvSpPr>
      <xdr:spPr>
        <a:xfrm>
          <a:off x="17106900" y="1017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165100</xdr:rowOff>
    </xdr:from>
    <xdr:to xmlns:xdr="http://schemas.openxmlformats.org/drawingml/2006/spreadsheetDrawing">
      <xdr:col>77</xdr:col>
      <xdr:colOff>95250</xdr:colOff>
      <xdr:row>60</xdr:row>
      <xdr:rowOff>95250</xdr:rowOff>
    </xdr:to>
    <xdr:sp macro="" textlink="">
      <xdr:nvSpPr>
        <xdr:cNvPr id="340" name="楕円 339"/>
        <xdr:cNvSpPr/>
      </xdr:nvSpPr>
      <xdr:spPr>
        <a:xfrm>
          <a:off x="16129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105410</xdr:rowOff>
    </xdr:from>
    <xdr:ext cx="736600" cy="259080"/>
    <xdr:sp macro="" textlink="">
      <xdr:nvSpPr>
        <xdr:cNvPr id="341" name="テキスト ボックス 340"/>
        <xdr:cNvSpPr txBox="1"/>
      </xdr:nvSpPr>
      <xdr:spPr>
        <a:xfrm>
          <a:off x="15798800" y="10049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144780</xdr:rowOff>
    </xdr:from>
    <xdr:to xmlns:xdr="http://schemas.openxmlformats.org/drawingml/2006/spreadsheetDrawing">
      <xdr:col>73</xdr:col>
      <xdr:colOff>44450</xdr:colOff>
      <xdr:row>60</xdr:row>
      <xdr:rowOff>74930</xdr:rowOff>
    </xdr:to>
    <xdr:sp macro="" textlink="">
      <xdr:nvSpPr>
        <xdr:cNvPr id="342" name="楕円 341"/>
        <xdr:cNvSpPr/>
      </xdr:nvSpPr>
      <xdr:spPr>
        <a:xfrm>
          <a:off x="15240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85090</xdr:rowOff>
    </xdr:from>
    <xdr:ext cx="762000" cy="259080"/>
    <xdr:sp macro="" textlink="">
      <xdr:nvSpPr>
        <xdr:cNvPr id="343" name="テキスト ボックス 342"/>
        <xdr:cNvSpPr txBox="1"/>
      </xdr:nvSpPr>
      <xdr:spPr>
        <a:xfrm>
          <a:off x="14909800" y="1002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114935</xdr:rowOff>
    </xdr:from>
    <xdr:to xmlns:xdr="http://schemas.openxmlformats.org/drawingml/2006/spreadsheetDrawing">
      <xdr:col>68</xdr:col>
      <xdr:colOff>203200</xdr:colOff>
      <xdr:row>60</xdr:row>
      <xdr:rowOff>45085</xdr:rowOff>
    </xdr:to>
    <xdr:sp macro="" textlink="">
      <xdr:nvSpPr>
        <xdr:cNvPr id="344" name="楕円 343"/>
        <xdr:cNvSpPr/>
      </xdr:nvSpPr>
      <xdr:spPr>
        <a:xfrm>
          <a:off x="143510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55245</xdr:rowOff>
    </xdr:from>
    <xdr:ext cx="762000" cy="256540"/>
    <xdr:sp macro="" textlink="">
      <xdr:nvSpPr>
        <xdr:cNvPr id="345" name="テキスト ボックス 344"/>
        <xdr:cNvSpPr txBox="1"/>
      </xdr:nvSpPr>
      <xdr:spPr>
        <a:xfrm>
          <a:off x="14020800" y="9999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96520</xdr:rowOff>
    </xdr:from>
    <xdr:to xmlns:xdr="http://schemas.openxmlformats.org/drawingml/2006/spreadsheetDrawing">
      <xdr:col>64</xdr:col>
      <xdr:colOff>152400</xdr:colOff>
      <xdr:row>60</xdr:row>
      <xdr:rowOff>26670</xdr:rowOff>
    </xdr:to>
    <xdr:sp macro="" textlink="">
      <xdr:nvSpPr>
        <xdr:cNvPr id="346" name="楕円 345"/>
        <xdr:cNvSpPr/>
      </xdr:nvSpPr>
      <xdr:spPr>
        <a:xfrm>
          <a:off x="13462000" y="102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36830</xdr:rowOff>
    </xdr:from>
    <xdr:ext cx="762000" cy="259080"/>
    <xdr:sp macro="" textlink="">
      <xdr:nvSpPr>
        <xdr:cNvPr id="347" name="テキスト ボックス 346"/>
        <xdr:cNvSpPr txBox="1"/>
      </xdr:nvSpPr>
      <xdr:spPr>
        <a:xfrm>
          <a:off x="131318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0" name="テキスト ボックス 349"/>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平成18年度の臨時財政対策債や、平成21年度の合併特例事業債等の元利償還終了により元利償還金の額が減少したことに加えて、一部事務組合分（笠間広域事務組合）の地方債残高の減少などにより、前年度と比較して0.2ポイント改善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依然として類似団体平均を上回っていることから、今後も起債対象事業を精査し、起債総額の抑制を図るとともに、過疎対策事業債や合併特例事業債など交付税算入率の高い起債を活用し、公債費負担の軽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7" name="テキスト ボックス 366"/>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9" name="テキスト ボックス 368"/>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1" name="テキスト ボックス 370"/>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70485</xdr:rowOff>
    </xdr:from>
    <xdr:to xmlns:xdr="http://schemas.openxmlformats.org/drawingml/2006/spreadsheetDrawing">
      <xdr:col>81</xdr:col>
      <xdr:colOff>44450</xdr:colOff>
      <xdr:row>45</xdr:row>
      <xdr:rowOff>26035</xdr:rowOff>
    </xdr:to>
    <xdr:cxnSp macro="">
      <xdr:nvCxnSpPr>
        <xdr:cNvPr id="375" name="直線コネクタ 374"/>
        <xdr:cNvCxnSpPr/>
      </xdr:nvCxnSpPr>
      <xdr:spPr>
        <a:xfrm flipV="1">
          <a:off x="17018000" y="64141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169545</xdr:rowOff>
    </xdr:from>
    <xdr:ext cx="762000" cy="256540"/>
    <xdr:sp macro="" textlink="">
      <xdr:nvSpPr>
        <xdr:cNvPr id="376" name="公債費負担の状況最小値テキスト"/>
        <xdr:cNvSpPr txBox="1"/>
      </xdr:nvSpPr>
      <xdr:spPr>
        <a:xfrm>
          <a:off x="17106900" y="7713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26035</xdr:rowOff>
    </xdr:from>
    <xdr:to xmlns:xdr="http://schemas.openxmlformats.org/drawingml/2006/spreadsheetDrawing">
      <xdr:col>81</xdr:col>
      <xdr:colOff>133350</xdr:colOff>
      <xdr:row>45</xdr:row>
      <xdr:rowOff>26035</xdr:rowOff>
    </xdr:to>
    <xdr:cxnSp macro="">
      <xdr:nvCxnSpPr>
        <xdr:cNvPr id="377" name="直線コネクタ 376"/>
        <xdr:cNvCxnSpPr/>
      </xdr:nvCxnSpPr>
      <xdr:spPr>
        <a:xfrm>
          <a:off x="16929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156845</xdr:rowOff>
    </xdr:from>
    <xdr:ext cx="762000" cy="256540"/>
    <xdr:sp macro="" textlink="">
      <xdr:nvSpPr>
        <xdr:cNvPr id="378" name="公債費負担の状況最大値テキスト"/>
        <xdr:cNvSpPr txBox="1"/>
      </xdr:nvSpPr>
      <xdr:spPr>
        <a:xfrm>
          <a:off x="17106900" y="6157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70485</xdr:rowOff>
    </xdr:from>
    <xdr:to xmlns:xdr="http://schemas.openxmlformats.org/drawingml/2006/spreadsheetDrawing">
      <xdr:col>81</xdr:col>
      <xdr:colOff>133350</xdr:colOff>
      <xdr:row>37</xdr:row>
      <xdr:rowOff>70485</xdr:rowOff>
    </xdr:to>
    <xdr:cxnSp macro="">
      <xdr:nvCxnSpPr>
        <xdr:cNvPr id="379" name="直線コネクタ 378"/>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89535</xdr:rowOff>
    </xdr:from>
    <xdr:to xmlns:xdr="http://schemas.openxmlformats.org/drawingml/2006/spreadsheetDrawing">
      <xdr:col>81</xdr:col>
      <xdr:colOff>44450</xdr:colOff>
      <xdr:row>42</xdr:row>
      <xdr:rowOff>106045</xdr:rowOff>
    </xdr:to>
    <xdr:cxnSp macro="">
      <xdr:nvCxnSpPr>
        <xdr:cNvPr id="380" name="直線コネクタ 379"/>
        <xdr:cNvCxnSpPr/>
      </xdr:nvCxnSpPr>
      <xdr:spPr>
        <a:xfrm flipV="1">
          <a:off x="16179800" y="729043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98425</xdr:rowOff>
    </xdr:from>
    <xdr:ext cx="762000" cy="256540"/>
    <xdr:sp macro="" textlink="">
      <xdr:nvSpPr>
        <xdr:cNvPr id="381" name="公債費負担の状況平均値テキスト"/>
        <xdr:cNvSpPr txBox="1"/>
      </xdr:nvSpPr>
      <xdr:spPr>
        <a:xfrm>
          <a:off x="17106900" y="695642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81915</xdr:rowOff>
    </xdr:from>
    <xdr:to xmlns:xdr="http://schemas.openxmlformats.org/drawingml/2006/spreadsheetDrawing">
      <xdr:col>81</xdr:col>
      <xdr:colOff>95250</xdr:colOff>
      <xdr:row>42</xdr:row>
      <xdr:rowOff>12065</xdr:rowOff>
    </xdr:to>
    <xdr:sp macro="" textlink="">
      <xdr:nvSpPr>
        <xdr:cNvPr id="382" name="フローチャート: 判断 381"/>
        <xdr:cNvSpPr/>
      </xdr:nvSpPr>
      <xdr:spPr>
        <a:xfrm>
          <a:off x="169672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106045</xdr:rowOff>
    </xdr:from>
    <xdr:to xmlns:xdr="http://schemas.openxmlformats.org/drawingml/2006/spreadsheetDrawing">
      <xdr:col>77</xdr:col>
      <xdr:colOff>44450</xdr:colOff>
      <xdr:row>42</xdr:row>
      <xdr:rowOff>146050</xdr:rowOff>
    </xdr:to>
    <xdr:cxnSp macro="">
      <xdr:nvCxnSpPr>
        <xdr:cNvPr id="383" name="直線コネクタ 382"/>
        <xdr:cNvCxnSpPr/>
      </xdr:nvCxnSpPr>
      <xdr:spPr>
        <a:xfrm flipV="1">
          <a:off x="15290800" y="73069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81915</xdr:rowOff>
    </xdr:from>
    <xdr:to xmlns:xdr="http://schemas.openxmlformats.org/drawingml/2006/spreadsheetDrawing">
      <xdr:col>77</xdr:col>
      <xdr:colOff>95250</xdr:colOff>
      <xdr:row>42</xdr:row>
      <xdr:rowOff>12065</xdr:rowOff>
    </xdr:to>
    <xdr:sp macro="" textlink="">
      <xdr:nvSpPr>
        <xdr:cNvPr id="384" name="フローチャート: 判断 383"/>
        <xdr:cNvSpPr/>
      </xdr:nvSpPr>
      <xdr:spPr>
        <a:xfrm>
          <a:off x="16129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22225</xdr:rowOff>
    </xdr:from>
    <xdr:ext cx="736600" cy="258445"/>
    <xdr:sp macro="" textlink="">
      <xdr:nvSpPr>
        <xdr:cNvPr id="385" name="テキスト ボックス 384"/>
        <xdr:cNvSpPr txBox="1"/>
      </xdr:nvSpPr>
      <xdr:spPr>
        <a:xfrm>
          <a:off x="15798800" y="6880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146050</xdr:rowOff>
    </xdr:from>
    <xdr:to xmlns:xdr="http://schemas.openxmlformats.org/drawingml/2006/spreadsheetDrawing">
      <xdr:col>72</xdr:col>
      <xdr:colOff>203200</xdr:colOff>
      <xdr:row>43</xdr:row>
      <xdr:rowOff>38735</xdr:rowOff>
    </xdr:to>
    <xdr:cxnSp macro="">
      <xdr:nvCxnSpPr>
        <xdr:cNvPr id="386" name="直線コネクタ 385"/>
        <xdr:cNvCxnSpPr/>
      </xdr:nvCxnSpPr>
      <xdr:spPr>
        <a:xfrm flipV="1">
          <a:off x="14401800" y="73469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170180</xdr:rowOff>
    </xdr:from>
    <xdr:to xmlns:xdr="http://schemas.openxmlformats.org/drawingml/2006/spreadsheetDrawing">
      <xdr:col>73</xdr:col>
      <xdr:colOff>44450</xdr:colOff>
      <xdr:row>42</xdr:row>
      <xdr:rowOff>100330</xdr:rowOff>
    </xdr:to>
    <xdr:sp macro="" textlink="">
      <xdr:nvSpPr>
        <xdr:cNvPr id="387" name="フローチャート: 判断 386"/>
        <xdr:cNvSpPr/>
      </xdr:nvSpPr>
      <xdr:spPr>
        <a:xfrm>
          <a:off x="15240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110490</xdr:rowOff>
    </xdr:from>
    <xdr:ext cx="762000" cy="256540"/>
    <xdr:sp macro="" textlink="">
      <xdr:nvSpPr>
        <xdr:cNvPr id="388" name="テキスト ボックス 387"/>
        <xdr:cNvSpPr txBox="1"/>
      </xdr:nvSpPr>
      <xdr:spPr>
        <a:xfrm>
          <a:off x="14909800" y="6968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38735</xdr:rowOff>
    </xdr:from>
    <xdr:to xmlns:xdr="http://schemas.openxmlformats.org/drawingml/2006/spreadsheetDrawing">
      <xdr:col>68</xdr:col>
      <xdr:colOff>152400</xdr:colOff>
      <xdr:row>43</xdr:row>
      <xdr:rowOff>86995</xdr:rowOff>
    </xdr:to>
    <xdr:cxnSp macro="">
      <xdr:nvCxnSpPr>
        <xdr:cNvPr id="389" name="直線コネクタ 388"/>
        <xdr:cNvCxnSpPr/>
      </xdr:nvCxnSpPr>
      <xdr:spPr>
        <a:xfrm flipV="1">
          <a:off x="13512800" y="74110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38735</xdr:rowOff>
    </xdr:from>
    <xdr:to xmlns:xdr="http://schemas.openxmlformats.org/drawingml/2006/spreadsheetDrawing">
      <xdr:col>68</xdr:col>
      <xdr:colOff>203200</xdr:colOff>
      <xdr:row>42</xdr:row>
      <xdr:rowOff>140335</xdr:rowOff>
    </xdr:to>
    <xdr:sp macro="" textlink="">
      <xdr:nvSpPr>
        <xdr:cNvPr id="390" name="フローチャート: 判断 389"/>
        <xdr:cNvSpPr/>
      </xdr:nvSpPr>
      <xdr:spPr>
        <a:xfrm>
          <a:off x="14351000" y="72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150495</xdr:rowOff>
    </xdr:from>
    <xdr:ext cx="762000" cy="259080"/>
    <xdr:sp macro="" textlink="">
      <xdr:nvSpPr>
        <xdr:cNvPr id="391" name="テキスト ボックス 390"/>
        <xdr:cNvSpPr txBox="1"/>
      </xdr:nvSpPr>
      <xdr:spPr>
        <a:xfrm>
          <a:off x="14020800" y="700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46990</xdr:rowOff>
    </xdr:from>
    <xdr:to xmlns:xdr="http://schemas.openxmlformats.org/drawingml/2006/spreadsheetDrawing">
      <xdr:col>64</xdr:col>
      <xdr:colOff>152400</xdr:colOff>
      <xdr:row>42</xdr:row>
      <xdr:rowOff>148590</xdr:rowOff>
    </xdr:to>
    <xdr:sp macro="" textlink="">
      <xdr:nvSpPr>
        <xdr:cNvPr id="392" name="フローチャート: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158750</xdr:rowOff>
    </xdr:from>
    <xdr:ext cx="762000" cy="259080"/>
    <xdr:sp macro="" textlink="">
      <xdr:nvSpPr>
        <xdr:cNvPr id="393" name="テキスト ボックス 392"/>
        <xdr:cNvSpPr txBox="1"/>
      </xdr:nvSpPr>
      <xdr:spPr>
        <a:xfrm>
          <a:off x="13131800" y="701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38735</xdr:rowOff>
    </xdr:from>
    <xdr:to xmlns:xdr="http://schemas.openxmlformats.org/drawingml/2006/spreadsheetDrawing">
      <xdr:col>81</xdr:col>
      <xdr:colOff>95250</xdr:colOff>
      <xdr:row>42</xdr:row>
      <xdr:rowOff>140335</xdr:rowOff>
    </xdr:to>
    <xdr:sp macro="" textlink="">
      <xdr:nvSpPr>
        <xdr:cNvPr id="399" name="楕円 398"/>
        <xdr:cNvSpPr/>
      </xdr:nvSpPr>
      <xdr:spPr>
        <a:xfrm>
          <a:off x="169672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10795</xdr:rowOff>
    </xdr:from>
    <xdr:ext cx="762000" cy="258445"/>
    <xdr:sp macro="" textlink="">
      <xdr:nvSpPr>
        <xdr:cNvPr id="400" name="公債費負担の状況該当値テキスト"/>
        <xdr:cNvSpPr txBox="1"/>
      </xdr:nvSpPr>
      <xdr:spPr>
        <a:xfrm>
          <a:off x="17106900" y="7211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55245</xdr:rowOff>
    </xdr:from>
    <xdr:to xmlns:xdr="http://schemas.openxmlformats.org/drawingml/2006/spreadsheetDrawing">
      <xdr:col>77</xdr:col>
      <xdr:colOff>95250</xdr:colOff>
      <xdr:row>42</xdr:row>
      <xdr:rowOff>156845</xdr:rowOff>
    </xdr:to>
    <xdr:sp macro="" textlink="">
      <xdr:nvSpPr>
        <xdr:cNvPr id="401" name="楕円 400"/>
        <xdr:cNvSpPr/>
      </xdr:nvSpPr>
      <xdr:spPr>
        <a:xfrm>
          <a:off x="16129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141605</xdr:rowOff>
    </xdr:from>
    <xdr:ext cx="736600" cy="259080"/>
    <xdr:sp macro="" textlink="">
      <xdr:nvSpPr>
        <xdr:cNvPr id="402" name="テキスト ボックス 401"/>
        <xdr:cNvSpPr txBox="1"/>
      </xdr:nvSpPr>
      <xdr:spPr>
        <a:xfrm>
          <a:off x="15798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95250</xdr:rowOff>
    </xdr:from>
    <xdr:to xmlns:xdr="http://schemas.openxmlformats.org/drawingml/2006/spreadsheetDrawing">
      <xdr:col>73</xdr:col>
      <xdr:colOff>44450</xdr:colOff>
      <xdr:row>43</xdr:row>
      <xdr:rowOff>25400</xdr:rowOff>
    </xdr:to>
    <xdr:sp macro="" textlink="">
      <xdr:nvSpPr>
        <xdr:cNvPr id="403" name="楕円 402"/>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10160</xdr:rowOff>
    </xdr:from>
    <xdr:ext cx="762000" cy="259080"/>
    <xdr:sp macro="" textlink="">
      <xdr:nvSpPr>
        <xdr:cNvPr id="404" name="テキスト ボックス 403"/>
        <xdr:cNvSpPr txBox="1"/>
      </xdr:nvSpPr>
      <xdr:spPr>
        <a:xfrm>
          <a:off x="14909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159385</xdr:rowOff>
    </xdr:from>
    <xdr:to xmlns:xdr="http://schemas.openxmlformats.org/drawingml/2006/spreadsheetDrawing">
      <xdr:col>68</xdr:col>
      <xdr:colOff>203200</xdr:colOff>
      <xdr:row>43</xdr:row>
      <xdr:rowOff>89535</xdr:rowOff>
    </xdr:to>
    <xdr:sp macro="" textlink="">
      <xdr:nvSpPr>
        <xdr:cNvPr id="405" name="楕円 404"/>
        <xdr:cNvSpPr/>
      </xdr:nvSpPr>
      <xdr:spPr>
        <a:xfrm>
          <a:off x="14351000" y="73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74930</xdr:rowOff>
    </xdr:from>
    <xdr:ext cx="762000" cy="256540"/>
    <xdr:sp macro="" textlink="">
      <xdr:nvSpPr>
        <xdr:cNvPr id="406" name="テキスト ボックス 405"/>
        <xdr:cNvSpPr txBox="1"/>
      </xdr:nvSpPr>
      <xdr:spPr>
        <a:xfrm>
          <a:off x="14020800" y="7447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36195</xdr:rowOff>
    </xdr:from>
    <xdr:to xmlns:xdr="http://schemas.openxmlformats.org/drawingml/2006/spreadsheetDrawing">
      <xdr:col>64</xdr:col>
      <xdr:colOff>152400</xdr:colOff>
      <xdr:row>43</xdr:row>
      <xdr:rowOff>137795</xdr:rowOff>
    </xdr:to>
    <xdr:sp macro="" textlink="">
      <xdr:nvSpPr>
        <xdr:cNvPr id="407" name="楕円 406"/>
        <xdr:cNvSpPr/>
      </xdr:nvSpPr>
      <xdr:spPr>
        <a:xfrm>
          <a:off x="13462000" y="74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122555</xdr:rowOff>
    </xdr:from>
    <xdr:ext cx="762000" cy="256540"/>
    <xdr:sp macro="" textlink="">
      <xdr:nvSpPr>
        <xdr:cNvPr id="408" name="テキスト ボックス 407"/>
        <xdr:cNvSpPr txBox="1"/>
      </xdr:nvSpPr>
      <xdr:spPr>
        <a:xfrm>
          <a:off x="13131800" y="74949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1" name="テキスト ボックス 410"/>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将来負担比率は、類似団体平均を上回っているが、前年度と比較して2.8ポイント下回っている。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これは、地方交付税の再算定による交付額の増や、充当可能基金（ふるさと応援基金、那珂川のほとり教育基金等）が増額したことによる。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今後も町債の発行を抑制するなど、将来の負担を軽減するような財政の健全化に努めていく。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2" name="テキスト ボックス 421"/>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5" name="直線コネクタ 42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6540"/>
    <xdr:sp macro="" textlink="">
      <xdr:nvSpPr>
        <xdr:cNvPr id="426" name="テキスト ボックス 425"/>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7" name="直線コネクタ 42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8" name="テキスト ボックス 42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9" name="直線コネクタ 42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0" name="テキスト ボックス 42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1" name="直線コネクタ 43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2" name="テキスト ボックス 43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69215</xdr:rowOff>
    </xdr:to>
    <xdr:cxnSp macro="">
      <xdr:nvCxnSpPr>
        <xdr:cNvPr id="435" name="直線コネクタ 434"/>
        <xdr:cNvCxnSpPr/>
      </xdr:nvCxnSpPr>
      <xdr:spPr>
        <a:xfrm flipV="1">
          <a:off x="17018000" y="245110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41275</xdr:rowOff>
    </xdr:from>
    <xdr:ext cx="762000" cy="256540"/>
    <xdr:sp macro="" textlink="">
      <xdr:nvSpPr>
        <xdr:cNvPr id="436" name="将来負担の状況最小値テキスト"/>
        <xdr:cNvSpPr txBox="1"/>
      </xdr:nvSpPr>
      <xdr:spPr>
        <a:xfrm>
          <a:off x="17106900" y="39846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69215</xdr:rowOff>
    </xdr:from>
    <xdr:to xmlns:xdr="http://schemas.openxmlformats.org/drawingml/2006/spreadsheetDrawing">
      <xdr:col>81</xdr:col>
      <xdr:colOff>133350</xdr:colOff>
      <xdr:row>23</xdr:row>
      <xdr:rowOff>69215</xdr:rowOff>
    </xdr:to>
    <xdr:cxnSp macro="">
      <xdr:nvCxnSpPr>
        <xdr:cNvPr id="437" name="直線コネクタ 436"/>
        <xdr:cNvCxnSpPr/>
      </xdr:nvCxnSpPr>
      <xdr:spPr>
        <a:xfrm>
          <a:off x="16929100" y="401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2000" cy="256540"/>
    <xdr:sp macro="" textlink="">
      <xdr:nvSpPr>
        <xdr:cNvPr id="438" name="将来負担の状況最大値テキスト"/>
        <xdr:cNvSpPr txBox="1"/>
      </xdr:nvSpPr>
      <xdr:spPr>
        <a:xfrm>
          <a:off x="17106900" y="2143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9" name="直線コネクタ 43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114935</xdr:rowOff>
    </xdr:from>
    <xdr:to xmlns:xdr="http://schemas.openxmlformats.org/drawingml/2006/spreadsheetDrawing">
      <xdr:col>81</xdr:col>
      <xdr:colOff>44450</xdr:colOff>
      <xdr:row>16</xdr:row>
      <xdr:rowOff>142240</xdr:rowOff>
    </xdr:to>
    <xdr:cxnSp macro="">
      <xdr:nvCxnSpPr>
        <xdr:cNvPr id="440" name="直線コネクタ 439"/>
        <xdr:cNvCxnSpPr/>
      </xdr:nvCxnSpPr>
      <xdr:spPr>
        <a:xfrm flipV="1">
          <a:off x="16179800" y="285813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29210</xdr:rowOff>
    </xdr:from>
    <xdr:ext cx="762000" cy="256540"/>
    <xdr:sp macro="" textlink="">
      <xdr:nvSpPr>
        <xdr:cNvPr id="441" name="将来負担の状況平均値テキスト"/>
        <xdr:cNvSpPr txBox="1"/>
      </xdr:nvSpPr>
      <xdr:spPr>
        <a:xfrm>
          <a:off x="17106900" y="22580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0</xdr:rowOff>
    </xdr:from>
    <xdr:to xmlns:xdr="http://schemas.openxmlformats.org/drawingml/2006/spreadsheetDrawing">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142240</xdr:rowOff>
    </xdr:from>
    <xdr:to xmlns:xdr="http://schemas.openxmlformats.org/drawingml/2006/spreadsheetDrawing">
      <xdr:col>77</xdr:col>
      <xdr:colOff>44450</xdr:colOff>
      <xdr:row>17</xdr:row>
      <xdr:rowOff>110490</xdr:rowOff>
    </xdr:to>
    <xdr:cxnSp macro="">
      <xdr:nvCxnSpPr>
        <xdr:cNvPr id="443" name="直線コネクタ 442"/>
        <xdr:cNvCxnSpPr/>
      </xdr:nvCxnSpPr>
      <xdr:spPr>
        <a:xfrm flipV="1">
          <a:off x="15290800" y="288544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0</xdr:rowOff>
    </xdr:from>
    <xdr:to xmlns:xdr="http://schemas.openxmlformats.org/drawingml/2006/spreadsheetDrawing">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6600" cy="256540"/>
    <xdr:sp macro="" textlink="">
      <xdr:nvSpPr>
        <xdr:cNvPr id="445" name="テキスト ボックス 444"/>
        <xdr:cNvSpPr txBox="1"/>
      </xdr:nvSpPr>
      <xdr:spPr>
        <a:xfrm>
          <a:off x="15798800" y="21691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110490</xdr:rowOff>
    </xdr:from>
    <xdr:to xmlns:xdr="http://schemas.openxmlformats.org/drawingml/2006/spreadsheetDrawing">
      <xdr:col>72</xdr:col>
      <xdr:colOff>203200</xdr:colOff>
      <xdr:row>17</xdr:row>
      <xdr:rowOff>111760</xdr:rowOff>
    </xdr:to>
    <xdr:cxnSp macro="">
      <xdr:nvCxnSpPr>
        <xdr:cNvPr id="446" name="直線コネクタ 445"/>
        <xdr:cNvCxnSpPr/>
      </xdr:nvCxnSpPr>
      <xdr:spPr>
        <a:xfrm flipV="1">
          <a:off x="14401800" y="3025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130175</xdr:rowOff>
    </xdr:from>
    <xdr:to xmlns:xdr="http://schemas.openxmlformats.org/drawingml/2006/spreadsheetDrawing">
      <xdr:col>73</xdr:col>
      <xdr:colOff>44450</xdr:colOff>
      <xdr:row>15</xdr:row>
      <xdr:rowOff>60325</xdr:rowOff>
    </xdr:to>
    <xdr:sp macro="" textlink="">
      <xdr:nvSpPr>
        <xdr:cNvPr id="447" name="フローチャート: 判断 446"/>
        <xdr:cNvSpPr/>
      </xdr:nvSpPr>
      <xdr:spPr>
        <a:xfrm>
          <a:off x="15240000" y="253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70485</xdr:rowOff>
    </xdr:from>
    <xdr:ext cx="762000" cy="259080"/>
    <xdr:sp macro="" textlink="">
      <xdr:nvSpPr>
        <xdr:cNvPr id="448" name="テキスト ボックス 447"/>
        <xdr:cNvSpPr txBox="1"/>
      </xdr:nvSpPr>
      <xdr:spPr>
        <a:xfrm>
          <a:off x="14909800" y="229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111760</xdr:rowOff>
    </xdr:from>
    <xdr:to xmlns:xdr="http://schemas.openxmlformats.org/drawingml/2006/spreadsheetDrawing">
      <xdr:col>68</xdr:col>
      <xdr:colOff>152400</xdr:colOff>
      <xdr:row>17</xdr:row>
      <xdr:rowOff>167640</xdr:rowOff>
    </xdr:to>
    <xdr:cxnSp macro="">
      <xdr:nvCxnSpPr>
        <xdr:cNvPr id="449" name="直線コネクタ 448"/>
        <xdr:cNvCxnSpPr/>
      </xdr:nvCxnSpPr>
      <xdr:spPr>
        <a:xfrm flipV="1">
          <a:off x="13512800" y="30264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171450</xdr:rowOff>
    </xdr:from>
    <xdr:to xmlns:xdr="http://schemas.openxmlformats.org/drawingml/2006/spreadsheetDrawing">
      <xdr:col>68</xdr:col>
      <xdr:colOff>203200</xdr:colOff>
      <xdr:row>16</xdr:row>
      <xdr:rowOff>101600</xdr:rowOff>
    </xdr:to>
    <xdr:sp macro="" textlink="">
      <xdr:nvSpPr>
        <xdr:cNvPr id="450" name="フローチャート: 判断 449"/>
        <xdr:cNvSpPr/>
      </xdr:nvSpPr>
      <xdr:spPr>
        <a:xfrm>
          <a:off x="1435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111760</xdr:rowOff>
    </xdr:from>
    <xdr:ext cx="762000" cy="256540"/>
    <xdr:sp macro="" textlink="">
      <xdr:nvSpPr>
        <xdr:cNvPr id="451" name="テキスト ボックス 450"/>
        <xdr:cNvSpPr txBox="1"/>
      </xdr:nvSpPr>
      <xdr:spPr>
        <a:xfrm>
          <a:off x="14020800" y="2512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29210</xdr:rowOff>
    </xdr:from>
    <xdr:to xmlns:xdr="http://schemas.openxmlformats.org/drawingml/2006/spreadsheetDrawing">
      <xdr:col>64</xdr:col>
      <xdr:colOff>152400</xdr:colOff>
      <xdr:row>16</xdr:row>
      <xdr:rowOff>130175</xdr:rowOff>
    </xdr:to>
    <xdr:sp macro="" textlink="">
      <xdr:nvSpPr>
        <xdr:cNvPr id="452" name="フローチャート: 判断 451"/>
        <xdr:cNvSpPr/>
      </xdr:nvSpPr>
      <xdr:spPr>
        <a:xfrm>
          <a:off x="134620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140335</xdr:rowOff>
    </xdr:from>
    <xdr:ext cx="762000" cy="259080"/>
    <xdr:sp macro="" textlink="">
      <xdr:nvSpPr>
        <xdr:cNvPr id="453" name="テキスト ボックス 452"/>
        <xdr:cNvSpPr txBox="1"/>
      </xdr:nvSpPr>
      <xdr:spPr>
        <a:xfrm>
          <a:off x="13131800" y="2540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64135</xdr:rowOff>
    </xdr:from>
    <xdr:to xmlns:xdr="http://schemas.openxmlformats.org/drawingml/2006/spreadsheetDrawing">
      <xdr:col>81</xdr:col>
      <xdr:colOff>95250</xdr:colOff>
      <xdr:row>16</xdr:row>
      <xdr:rowOff>166370</xdr:rowOff>
    </xdr:to>
    <xdr:sp macro="" textlink="">
      <xdr:nvSpPr>
        <xdr:cNvPr id="459" name="楕円 458"/>
        <xdr:cNvSpPr/>
      </xdr:nvSpPr>
      <xdr:spPr>
        <a:xfrm>
          <a:off x="16967200" y="2807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36195</xdr:rowOff>
    </xdr:from>
    <xdr:ext cx="762000" cy="259080"/>
    <xdr:sp macro="" textlink="">
      <xdr:nvSpPr>
        <xdr:cNvPr id="460" name="将来負担の状況該当値テキスト"/>
        <xdr:cNvSpPr txBox="1"/>
      </xdr:nvSpPr>
      <xdr:spPr>
        <a:xfrm>
          <a:off x="17106900" y="277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91440</xdr:rowOff>
    </xdr:from>
    <xdr:to xmlns:xdr="http://schemas.openxmlformats.org/drawingml/2006/spreadsheetDrawing">
      <xdr:col>77</xdr:col>
      <xdr:colOff>95250</xdr:colOff>
      <xdr:row>17</xdr:row>
      <xdr:rowOff>21590</xdr:rowOff>
    </xdr:to>
    <xdr:sp macro="" textlink="">
      <xdr:nvSpPr>
        <xdr:cNvPr id="461" name="楕円 460"/>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6350</xdr:rowOff>
    </xdr:from>
    <xdr:ext cx="736600" cy="256540"/>
    <xdr:sp macro="" textlink="">
      <xdr:nvSpPr>
        <xdr:cNvPr id="462" name="テキスト ボックス 461"/>
        <xdr:cNvSpPr txBox="1"/>
      </xdr:nvSpPr>
      <xdr:spPr>
        <a:xfrm>
          <a:off x="15798800" y="29210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59690</xdr:rowOff>
    </xdr:from>
    <xdr:to xmlns:xdr="http://schemas.openxmlformats.org/drawingml/2006/spreadsheetDrawing">
      <xdr:col>73</xdr:col>
      <xdr:colOff>44450</xdr:colOff>
      <xdr:row>17</xdr:row>
      <xdr:rowOff>161290</xdr:rowOff>
    </xdr:to>
    <xdr:sp macro="" textlink="">
      <xdr:nvSpPr>
        <xdr:cNvPr id="463" name="楕円 462"/>
        <xdr:cNvSpPr/>
      </xdr:nvSpPr>
      <xdr:spPr>
        <a:xfrm>
          <a:off x="15240000" y="29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146050</xdr:rowOff>
    </xdr:from>
    <xdr:ext cx="762000" cy="256540"/>
    <xdr:sp macro="" textlink="">
      <xdr:nvSpPr>
        <xdr:cNvPr id="464" name="テキスト ボックス 463"/>
        <xdr:cNvSpPr txBox="1"/>
      </xdr:nvSpPr>
      <xdr:spPr>
        <a:xfrm>
          <a:off x="14909800" y="3060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60960</xdr:rowOff>
    </xdr:from>
    <xdr:to xmlns:xdr="http://schemas.openxmlformats.org/drawingml/2006/spreadsheetDrawing">
      <xdr:col>68</xdr:col>
      <xdr:colOff>203200</xdr:colOff>
      <xdr:row>17</xdr:row>
      <xdr:rowOff>162560</xdr:rowOff>
    </xdr:to>
    <xdr:sp macro="" textlink="">
      <xdr:nvSpPr>
        <xdr:cNvPr id="465" name="楕円 464"/>
        <xdr:cNvSpPr/>
      </xdr:nvSpPr>
      <xdr:spPr>
        <a:xfrm>
          <a:off x="14351000" y="29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147320</xdr:rowOff>
    </xdr:from>
    <xdr:ext cx="762000" cy="259080"/>
    <xdr:sp macro="" textlink="">
      <xdr:nvSpPr>
        <xdr:cNvPr id="466" name="テキスト ボックス 465"/>
        <xdr:cNvSpPr txBox="1"/>
      </xdr:nvSpPr>
      <xdr:spPr>
        <a:xfrm>
          <a:off x="14020800" y="306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116840</xdr:rowOff>
    </xdr:from>
    <xdr:to xmlns:xdr="http://schemas.openxmlformats.org/drawingml/2006/spreadsheetDrawing">
      <xdr:col>64</xdr:col>
      <xdr:colOff>152400</xdr:colOff>
      <xdr:row>18</xdr:row>
      <xdr:rowOff>46990</xdr:rowOff>
    </xdr:to>
    <xdr:sp macro="" textlink="">
      <xdr:nvSpPr>
        <xdr:cNvPr id="467" name="楕円 466"/>
        <xdr:cNvSpPr/>
      </xdr:nvSpPr>
      <xdr:spPr>
        <a:xfrm>
          <a:off x="13462000" y="30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31750</xdr:rowOff>
    </xdr:from>
    <xdr:ext cx="762000" cy="256540"/>
    <xdr:sp macro="" textlink="">
      <xdr:nvSpPr>
        <xdr:cNvPr id="468" name="テキスト ボックス 467"/>
        <xdr:cNvSpPr txBox="1"/>
      </xdr:nvSpPr>
      <xdr:spPr>
        <a:xfrm>
          <a:off x="13131800" y="31178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18,379
18,273
161.80
10,717,433
10,215,472
358,284
6,435,383
11,839,205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42.2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300">
              <a:latin typeface="ＭＳ Ｐゴシック"/>
              <a:ea typeface="ＭＳ Ｐゴシック"/>
            </a:rPr>
            <a:t>計画的な定員管理に努め、職員数は162人と前年度から増減はないものの、職員や</a:t>
          </a:r>
          <a:r>
            <a:rPr kumimoji="1" lang="ja-JP" altLang="en-US" sz="1300">
              <a:latin typeface="ＭＳ Ｐゴシック"/>
              <a:ea typeface="ＭＳ Ｐゴシック"/>
            </a:rPr>
            <a:t>会計年度任用職員への人件費が増加し、人件費の経常収支比率は前年度に比べ1.8ポイント増加している。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今後も、定員管理計画に基づき適正な職員の確保に努めるとともに、再任用制度の活用や事務の合理化を継続するなど人件費の削減に努める。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0380" cy="259080"/>
    <xdr:sp macro="" textlink="">
      <xdr:nvSpPr>
        <xdr:cNvPr id="49" name="テキスト ボックス 48"/>
        <xdr:cNvSpPr txBox="1"/>
      </xdr:nvSpPr>
      <xdr:spPr>
        <a:xfrm>
          <a:off x="254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0380" cy="251460"/>
    <xdr:sp macro="" textlink="">
      <xdr:nvSpPr>
        <xdr:cNvPr id="51" name="テキスト ボックス 50"/>
        <xdr:cNvSpPr txBox="1"/>
      </xdr:nvSpPr>
      <xdr:spPr>
        <a:xfrm>
          <a:off x="254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0380" cy="258445"/>
    <xdr:sp macro="" textlink="">
      <xdr:nvSpPr>
        <xdr:cNvPr id="53" name="テキスト ボックス 52"/>
        <xdr:cNvSpPr txBox="1"/>
      </xdr:nvSpPr>
      <xdr:spPr>
        <a:xfrm>
          <a:off x="254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0380" cy="259080"/>
    <xdr:sp macro="" textlink="">
      <xdr:nvSpPr>
        <xdr:cNvPr id="55" name="テキスト ボックス 54"/>
        <xdr:cNvSpPr txBox="1"/>
      </xdr:nvSpPr>
      <xdr:spPr>
        <a:xfrm>
          <a:off x="254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0380" cy="251460"/>
    <xdr:sp macro="" textlink="">
      <xdr:nvSpPr>
        <xdr:cNvPr id="57" name="テキスト ボックス 56"/>
        <xdr:cNvSpPr txBox="1"/>
      </xdr:nvSpPr>
      <xdr:spPr>
        <a:xfrm>
          <a:off x="254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0380" cy="259080"/>
    <xdr:sp macro="" textlink="">
      <xdr:nvSpPr>
        <xdr:cNvPr id="59" name="テキスト ボックス 58"/>
        <xdr:cNvSpPr txBox="1"/>
      </xdr:nvSpPr>
      <xdr:spPr>
        <a:xfrm>
          <a:off x="254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61" name="テキスト ボックス 60"/>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154940</xdr:rowOff>
    </xdr:from>
    <xdr:to xmlns:xdr="http://schemas.openxmlformats.org/drawingml/2006/spreadsheetDrawing">
      <xdr:col>24</xdr:col>
      <xdr:colOff>25400</xdr:colOff>
      <xdr:row>42</xdr:row>
      <xdr:rowOff>18415</xdr:rowOff>
    </xdr:to>
    <xdr:cxnSp macro="">
      <xdr:nvCxnSpPr>
        <xdr:cNvPr id="63" name="直線コネクタ 62"/>
        <xdr:cNvCxnSpPr/>
      </xdr:nvCxnSpPr>
      <xdr:spPr>
        <a:xfrm flipV="1">
          <a:off x="4826000" y="5641340"/>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161925</xdr:rowOff>
    </xdr:from>
    <xdr:ext cx="762000" cy="259080"/>
    <xdr:sp macro="" textlink="">
      <xdr:nvSpPr>
        <xdr:cNvPr id="64" name="人件費最小値テキスト"/>
        <xdr:cNvSpPr txBox="1"/>
      </xdr:nvSpPr>
      <xdr:spPr>
        <a:xfrm>
          <a:off x="491490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18415</xdr:rowOff>
    </xdr:from>
    <xdr:to xmlns:xdr="http://schemas.openxmlformats.org/drawingml/2006/spreadsheetDrawing">
      <xdr:col>24</xdr:col>
      <xdr:colOff>114300</xdr:colOff>
      <xdr:row>42</xdr:row>
      <xdr:rowOff>18415</xdr:rowOff>
    </xdr:to>
    <xdr:cxnSp macro="">
      <xdr:nvCxnSpPr>
        <xdr:cNvPr id="65" name="直線コネクタ 64"/>
        <xdr:cNvCxnSpPr/>
      </xdr:nvCxnSpPr>
      <xdr:spPr>
        <a:xfrm>
          <a:off x="4737100" y="721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69215</xdr:rowOff>
    </xdr:from>
    <xdr:ext cx="762000" cy="259080"/>
    <xdr:sp macro="" textlink="">
      <xdr:nvSpPr>
        <xdr:cNvPr id="66" name="人件費最大値テキスト"/>
        <xdr:cNvSpPr txBox="1"/>
      </xdr:nvSpPr>
      <xdr:spPr>
        <a:xfrm>
          <a:off x="4914900" y="5384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154940</xdr:rowOff>
    </xdr:from>
    <xdr:to xmlns:xdr="http://schemas.openxmlformats.org/drawingml/2006/spreadsheetDrawing">
      <xdr:col>24</xdr:col>
      <xdr:colOff>114300</xdr:colOff>
      <xdr:row>32</xdr:row>
      <xdr:rowOff>154940</xdr:rowOff>
    </xdr:to>
    <xdr:cxnSp macro="">
      <xdr:nvCxnSpPr>
        <xdr:cNvPr id="67" name="直線コネクタ 66"/>
        <xdr:cNvCxnSpPr/>
      </xdr:nvCxnSpPr>
      <xdr:spPr>
        <a:xfrm>
          <a:off x="4737100" y="564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105410</xdr:rowOff>
    </xdr:from>
    <xdr:to xmlns:xdr="http://schemas.openxmlformats.org/drawingml/2006/spreadsheetDrawing">
      <xdr:col>24</xdr:col>
      <xdr:colOff>25400</xdr:colOff>
      <xdr:row>35</xdr:row>
      <xdr:rowOff>129540</xdr:rowOff>
    </xdr:to>
    <xdr:cxnSp macro="">
      <xdr:nvCxnSpPr>
        <xdr:cNvPr id="68" name="直線コネクタ 67"/>
        <xdr:cNvCxnSpPr/>
      </xdr:nvCxnSpPr>
      <xdr:spPr>
        <a:xfrm>
          <a:off x="3987800" y="593471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149225</xdr:rowOff>
    </xdr:from>
    <xdr:ext cx="762000" cy="259080"/>
    <xdr:sp macro="" textlink="">
      <xdr:nvSpPr>
        <xdr:cNvPr id="69" name="人件費平均値テキスト"/>
        <xdr:cNvSpPr txBox="1"/>
      </xdr:nvSpPr>
      <xdr:spPr>
        <a:xfrm>
          <a:off x="4914900" y="6149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6350</xdr:rowOff>
    </xdr:from>
    <xdr:to xmlns:xdr="http://schemas.openxmlformats.org/drawingml/2006/spreadsheetDrawing">
      <xdr:col>24</xdr:col>
      <xdr:colOff>76200</xdr:colOff>
      <xdr:row>36</xdr:row>
      <xdr:rowOff>107315</xdr:rowOff>
    </xdr:to>
    <xdr:sp macro="" textlink="">
      <xdr:nvSpPr>
        <xdr:cNvPr id="70" name="フローチャート: 判断 69"/>
        <xdr:cNvSpPr/>
      </xdr:nvSpPr>
      <xdr:spPr>
        <a:xfrm>
          <a:off x="47752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105410</xdr:rowOff>
    </xdr:from>
    <xdr:to xmlns:xdr="http://schemas.openxmlformats.org/drawingml/2006/spreadsheetDrawing">
      <xdr:col>19</xdr:col>
      <xdr:colOff>187325</xdr:colOff>
      <xdr:row>35</xdr:row>
      <xdr:rowOff>31750</xdr:rowOff>
    </xdr:to>
    <xdr:cxnSp macro="">
      <xdr:nvCxnSpPr>
        <xdr:cNvPr id="71" name="直線コネクタ 70"/>
        <xdr:cNvCxnSpPr/>
      </xdr:nvCxnSpPr>
      <xdr:spPr>
        <a:xfrm flipV="1">
          <a:off x="3098800" y="59347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122555</xdr:rowOff>
    </xdr:from>
    <xdr:to xmlns:xdr="http://schemas.openxmlformats.org/drawingml/2006/spreadsheetDrawing">
      <xdr:col>20</xdr:col>
      <xdr:colOff>38100</xdr:colOff>
      <xdr:row>36</xdr:row>
      <xdr:rowOff>52705</xdr:rowOff>
    </xdr:to>
    <xdr:sp macro="" textlink="">
      <xdr:nvSpPr>
        <xdr:cNvPr id="72" name="フローチャート: 判断 71"/>
        <xdr:cNvSpPr/>
      </xdr:nvSpPr>
      <xdr:spPr>
        <a:xfrm>
          <a:off x="39370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37465</xdr:rowOff>
    </xdr:from>
    <xdr:ext cx="728980" cy="259080"/>
    <xdr:sp macro="" textlink="">
      <xdr:nvSpPr>
        <xdr:cNvPr id="73" name="テキスト ボックス 72"/>
        <xdr:cNvSpPr txBox="1"/>
      </xdr:nvSpPr>
      <xdr:spPr>
        <a:xfrm>
          <a:off x="3606800" y="620966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31750</xdr:rowOff>
    </xdr:from>
    <xdr:to xmlns:xdr="http://schemas.openxmlformats.org/drawingml/2006/spreadsheetDrawing">
      <xdr:col>15</xdr:col>
      <xdr:colOff>98425</xdr:colOff>
      <xdr:row>35</xdr:row>
      <xdr:rowOff>86360</xdr:rowOff>
    </xdr:to>
    <xdr:cxnSp macro="">
      <xdr:nvCxnSpPr>
        <xdr:cNvPr id="74" name="直線コネクタ 73"/>
        <xdr:cNvCxnSpPr/>
      </xdr:nvCxnSpPr>
      <xdr:spPr>
        <a:xfrm flipV="1">
          <a:off x="2209800" y="6032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111760</xdr:rowOff>
    </xdr:from>
    <xdr:to xmlns:xdr="http://schemas.openxmlformats.org/drawingml/2006/spreadsheetDrawing">
      <xdr:col>15</xdr:col>
      <xdr:colOff>149225</xdr:colOff>
      <xdr:row>36</xdr:row>
      <xdr:rowOff>41910</xdr:rowOff>
    </xdr:to>
    <xdr:sp macro="" textlink="">
      <xdr:nvSpPr>
        <xdr:cNvPr id="75" name="フローチャート: 判断 74"/>
        <xdr:cNvSpPr/>
      </xdr:nvSpPr>
      <xdr:spPr>
        <a:xfrm>
          <a:off x="3048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26670</xdr:rowOff>
    </xdr:from>
    <xdr:ext cx="762000" cy="259080"/>
    <xdr:sp macro="" textlink="">
      <xdr:nvSpPr>
        <xdr:cNvPr id="76" name="テキスト ボックス 75"/>
        <xdr:cNvSpPr txBox="1"/>
      </xdr:nvSpPr>
      <xdr:spPr>
        <a:xfrm>
          <a:off x="2717800" y="619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86360</xdr:rowOff>
    </xdr:from>
    <xdr:to xmlns:xdr="http://schemas.openxmlformats.org/drawingml/2006/spreadsheetDrawing">
      <xdr:col>11</xdr:col>
      <xdr:colOff>9525</xdr:colOff>
      <xdr:row>35</xdr:row>
      <xdr:rowOff>86360</xdr:rowOff>
    </xdr:to>
    <xdr:cxnSp macro="">
      <xdr:nvCxnSpPr>
        <xdr:cNvPr id="77" name="直線コネクタ 76"/>
        <xdr:cNvCxnSpPr/>
      </xdr:nvCxnSpPr>
      <xdr:spPr>
        <a:xfrm>
          <a:off x="1320800" y="608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24765</xdr:rowOff>
    </xdr:from>
    <xdr:to xmlns:xdr="http://schemas.openxmlformats.org/drawingml/2006/spreadsheetDrawing">
      <xdr:col>11</xdr:col>
      <xdr:colOff>60325</xdr:colOff>
      <xdr:row>35</xdr:row>
      <xdr:rowOff>126365</xdr:rowOff>
    </xdr:to>
    <xdr:sp macro="" textlink="">
      <xdr:nvSpPr>
        <xdr:cNvPr id="78" name="フローチャート: 判断 77"/>
        <xdr:cNvSpPr/>
      </xdr:nvSpPr>
      <xdr:spPr>
        <a:xfrm>
          <a:off x="2159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136525</xdr:rowOff>
    </xdr:from>
    <xdr:ext cx="754380" cy="258445"/>
    <xdr:sp macro="" textlink="">
      <xdr:nvSpPr>
        <xdr:cNvPr id="79" name="テキスト ボックス 78"/>
        <xdr:cNvSpPr txBox="1"/>
      </xdr:nvSpPr>
      <xdr:spPr>
        <a:xfrm>
          <a:off x="1828800" y="579437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24765</xdr:rowOff>
    </xdr:from>
    <xdr:to xmlns:xdr="http://schemas.openxmlformats.org/drawingml/2006/spreadsheetDrawing">
      <xdr:col>6</xdr:col>
      <xdr:colOff>171450</xdr:colOff>
      <xdr:row>35</xdr:row>
      <xdr:rowOff>126365</xdr:rowOff>
    </xdr:to>
    <xdr:sp macro="" textlink="">
      <xdr:nvSpPr>
        <xdr:cNvPr id="80" name="フローチャート: 判断 79"/>
        <xdr:cNvSpPr/>
      </xdr:nvSpPr>
      <xdr:spPr>
        <a:xfrm>
          <a:off x="1270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136525</xdr:rowOff>
    </xdr:from>
    <xdr:ext cx="754380" cy="258445"/>
    <xdr:sp macro="" textlink="">
      <xdr:nvSpPr>
        <xdr:cNvPr id="81" name="テキスト ボックス 80"/>
        <xdr:cNvSpPr txBox="1"/>
      </xdr:nvSpPr>
      <xdr:spPr>
        <a:xfrm>
          <a:off x="939800" y="579437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4" name="テキスト ボックス 83"/>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78740</xdr:rowOff>
    </xdr:from>
    <xdr:to xmlns:xdr="http://schemas.openxmlformats.org/drawingml/2006/spreadsheetDrawing">
      <xdr:col>24</xdr:col>
      <xdr:colOff>76200</xdr:colOff>
      <xdr:row>36</xdr:row>
      <xdr:rowOff>8890</xdr:rowOff>
    </xdr:to>
    <xdr:sp macro="" textlink="">
      <xdr:nvSpPr>
        <xdr:cNvPr id="87" name="楕円 86"/>
        <xdr:cNvSpPr/>
      </xdr:nvSpPr>
      <xdr:spPr>
        <a:xfrm>
          <a:off x="47752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95250</xdr:rowOff>
    </xdr:from>
    <xdr:ext cx="762000" cy="259080"/>
    <xdr:sp macro="" textlink="">
      <xdr:nvSpPr>
        <xdr:cNvPr id="88" name="人件費該当値テキスト"/>
        <xdr:cNvSpPr txBox="1"/>
      </xdr:nvSpPr>
      <xdr:spPr>
        <a:xfrm>
          <a:off x="4914900" y="59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54610</xdr:rowOff>
    </xdr:from>
    <xdr:to xmlns:xdr="http://schemas.openxmlformats.org/drawingml/2006/spreadsheetDrawing">
      <xdr:col>20</xdr:col>
      <xdr:colOff>38100</xdr:colOff>
      <xdr:row>34</xdr:row>
      <xdr:rowOff>156210</xdr:rowOff>
    </xdr:to>
    <xdr:sp macro="" textlink="">
      <xdr:nvSpPr>
        <xdr:cNvPr id="89" name="楕円 88"/>
        <xdr:cNvSpPr/>
      </xdr:nvSpPr>
      <xdr:spPr>
        <a:xfrm>
          <a:off x="39370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166370</xdr:rowOff>
    </xdr:from>
    <xdr:ext cx="728980" cy="251460"/>
    <xdr:sp macro="" textlink="">
      <xdr:nvSpPr>
        <xdr:cNvPr id="90" name="テキスト ボックス 89"/>
        <xdr:cNvSpPr txBox="1"/>
      </xdr:nvSpPr>
      <xdr:spPr>
        <a:xfrm>
          <a:off x="3606800" y="565277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152400</xdr:rowOff>
    </xdr:from>
    <xdr:to xmlns:xdr="http://schemas.openxmlformats.org/drawingml/2006/spreadsheetDrawing">
      <xdr:col>15</xdr:col>
      <xdr:colOff>149225</xdr:colOff>
      <xdr:row>35</xdr:row>
      <xdr:rowOff>82550</xdr:rowOff>
    </xdr:to>
    <xdr:sp macro="" textlink="">
      <xdr:nvSpPr>
        <xdr:cNvPr id="91" name="楕円 90"/>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92710</xdr:rowOff>
    </xdr:from>
    <xdr:ext cx="762000" cy="259080"/>
    <xdr:sp macro="" textlink="">
      <xdr:nvSpPr>
        <xdr:cNvPr id="92" name="テキスト ボックス 91"/>
        <xdr:cNvSpPr txBox="1"/>
      </xdr:nvSpPr>
      <xdr:spPr>
        <a:xfrm>
          <a:off x="2717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35560</xdr:rowOff>
    </xdr:from>
    <xdr:to xmlns:xdr="http://schemas.openxmlformats.org/drawingml/2006/spreadsheetDrawing">
      <xdr:col>11</xdr:col>
      <xdr:colOff>60325</xdr:colOff>
      <xdr:row>35</xdr:row>
      <xdr:rowOff>137160</xdr:rowOff>
    </xdr:to>
    <xdr:sp macro="" textlink="">
      <xdr:nvSpPr>
        <xdr:cNvPr id="93" name="楕円 92"/>
        <xdr:cNvSpPr/>
      </xdr:nvSpPr>
      <xdr:spPr>
        <a:xfrm>
          <a:off x="2159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121920</xdr:rowOff>
    </xdr:from>
    <xdr:ext cx="754380" cy="251460"/>
    <xdr:sp macro="" textlink="">
      <xdr:nvSpPr>
        <xdr:cNvPr id="94" name="テキスト ボックス 93"/>
        <xdr:cNvSpPr txBox="1"/>
      </xdr:nvSpPr>
      <xdr:spPr>
        <a:xfrm>
          <a:off x="1828800" y="61226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35560</xdr:rowOff>
    </xdr:from>
    <xdr:to xmlns:xdr="http://schemas.openxmlformats.org/drawingml/2006/spreadsheetDrawing">
      <xdr:col>6</xdr:col>
      <xdr:colOff>171450</xdr:colOff>
      <xdr:row>35</xdr:row>
      <xdr:rowOff>137160</xdr:rowOff>
    </xdr:to>
    <xdr:sp macro="" textlink="">
      <xdr:nvSpPr>
        <xdr:cNvPr id="95" name="楕円 94"/>
        <xdr:cNvSpPr/>
      </xdr:nvSpPr>
      <xdr:spPr>
        <a:xfrm>
          <a:off x="1270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121920</xdr:rowOff>
    </xdr:from>
    <xdr:ext cx="754380" cy="251460"/>
    <xdr:sp macro="" textlink="">
      <xdr:nvSpPr>
        <xdr:cNvPr id="96" name="テキスト ボックス 95"/>
        <xdr:cNvSpPr txBox="1"/>
      </xdr:nvSpPr>
      <xdr:spPr>
        <a:xfrm>
          <a:off x="939800" y="61226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300">
              <a:latin typeface="ＭＳ Ｐゴシック"/>
              <a:ea typeface="ＭＳ Ｐゴシック"/>
            </a:rPr>
            <a:t>物件費に係る経常収支比率は前年度に比べ2.1ポイント増加し、類似団体平均を0.5ポイント上回った。これは電気供給契約の不調に伴う使用料高騰が主な要因である。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今後も事務事業の整理・統合を推進し歳出削減に努めるとともに、公共施設等総合管理計画に基づき、施設の集約化等により施設管理費の削減に努める。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8" name="テキスト ボックス 107"/>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10" name="テキスト ボックス 109"/>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0380" cy="259080"/>
    <xdr:sp macro="" textlink="">
      <xdr:nvSpPr>
        <xdr:cNvPr id="112" name="テキスト ボックス 111"/>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0380" cy="259080"/>
    <xdr:sp macro="" textlink="">
      <xdr:nvSpPr>
        <xdr:cNvPr id="114" name="テキスト ボックス 113"/>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0380" cy="251460"/>
    <xdr:sp macro="" textlink="">
      <xdr:nvSpPr>
        <xdr:cNvPr id="116" name="テキスト ボックス 115"/>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0380" cy="259080"/>
    <xdr:sp macro="" textlink="">
      <xdr:nvSpPr>
        <xdr:cNvPr id="118" name="テキスト ボックス 117"/>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0380" cy="259080"/>
    <xdr:sp macro="" textlink="">
      <xdr:nvSpPr>
        <xdr:cNvPr id="120" name="テキスト ボックス 119"/>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1460"/>
    <xdr:sp macro="" textlink="">
      <xdr:nvSpPr>
        <xdr:cNvPr id="122" name="テキスト ボックス 121"/>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43180</xdr:rowOff>
    </xdr:from>
    <xdr:to xmlns:xdr="http://schemas.openxmlformats.org/drawingml/2006/spreadsheetDrawing">
      <xdr:col>82</xdr:col>
      <xdr:colOff>107950</xdr:colOff>
      <xdr:row>21</xdr:row>
      <xdr:rowOff>123190</xdr:rowOff>
    </xdr:to>
    <xdr:cxnSp macro="">
      <xdr:nvCxnSpPr>
        <xdr:cNvPr id="124" name="直線コネクタ 123"/>
        <xdr:cNvCxnSpPr/>
      </xdr:nvCxnSpPr>
      <xdr:spPr>
        <a:xfrm flipV="1">
          <a:off x="16510000" y="244348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95250</xdr:rowOff>
    </xdr:from>
    <xdr:ext cx="762000" cy="259080"/>
    <xdr:sp macro="" textlink="">
      <xdr:nvSpPr>
        <xdr:cNvPr id="125" name="物件費最小値テキスト"/>
        <xdr:cNvSpPr txBox="1"/>
      </xdr:nvSpPr>
      <xdr:spPr>
        <a:xfrm>
          <a:off x="16598900" y="369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123190</xdr:rowOff>
    </xdr:from>
    <xdr:to xmlns:xdr="http://schemas.openxmlformats.org/drawingml/2006/spreadsheetDrawing">
      <xdr:col>82</xdr:col>
      <xdr:colOff>196850</xdr:colOff>
      <xdr:row>21</xdr:row>
      <xdr:rowOff>123190</xdr:rowOff>
    </xdr:to>
    <xdr:cxnSp macro="">
      <xdr:nvCxnSpPr>
        <xdr:cNvPr id="126" name="直線コネクタ 125"/>
        <xdr:cNvCxnSpPr/>
      </xdr:nvCxnSpPr>
      <xdr:spPr>
        <a:xfrm>
          <a:off x="16421100" y="372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129540</xdr:rowOff>
    </xdr:from>
    <xdr:ext cx="762000" cy="259080"/>
    <xdr:sp macro="" textlink="">
      <xdr:nvSpPr>
        <xdr:cNvPr id="127"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43180</xdr:rowOff>
    </xdr:from>
    <xdr:to xmlns:xdr="http://schemas.openxmlformats.org/drawingml/2006/spreadsheetDrawing">
      <xdr:col>82</xdr:col>
      <xdr:colOff>196850</xdr:colOff>
      <xdr:row>14</xdr:row>
      <xdr:rowOff>43180</xdr:rowOff>
    </xdr:to>
    <xdr:cxnSp macro="">
      <xdr:nvCxnSpPr>
        <xdr:cNvPr id="128" name="直線コネクタ 127"/>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88900</xdr:rowOff>
    </xdr:from>
    <xdr:to xmlns:xdr="http://schemas.openxmlformats.org/drawingml/2006/spreadsheetDrawing">
      <xdr:col>82</xdr:col>
      <xdr:colOff>107950</xdr:colOff>
      <xdr:row>17</xdr:row>
      <xdr:rowOff>77470</xdr:rowOff>
    </xdr:to>
    <xdr:cxnSp macro="">
      <xdr:nvCxnSpPr>
        <xdr:cNvPr id="129" name="直線コネクタ 128"/>
        <xdr:cNvCxnSpPr/>
      </xdr:nvCxnSpPr>
      <xdr:spPr>
        <a:xfrm>
          <a:off x="15671800" y="283210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5080</xdr:rowOff>
    </xdr:from>
    <xdr:ext cx="762000" cy="259080"/>
    <xdr:sp macro="" textlink="">
      <xdr:nvSpPr>
        <xdr:cNvPr id="130" name="物件費平均値テキスト"/>
        <xdr:cNvSpPr txBox="1"/>
      </xdr:nvSpPr>
      <xdr:spPr>
        <a:xfrm>
          <a:off x="16598900" y="2748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160020</xdr:rowOff>
    </xdr:from>
    <xdr:to xmlns:xdr="http://schemas.openxmlformats.org/drawingml/2006/spreadsheetDrawing">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88900</xdr:rowOff>
    </xdr:from>
    <xdr:to xmlns:xdr="http://schemas.openxmlformats.org/drawingml/2006/spreadsheetDrawing">
      <xdr:col>78</xdr:col>
      <xdr:colOff>69850</xdr:colOff>
      <xdr:row>16</xdr:row>
      <xdr:rowOff>119380</xdr:rowOff>
    </xdr:to>
    <xdr:cxnSp macro="">
      <xdr:nvCxnSpPr>
        <xdr:cNvPr id="132" name="直線コネクタ 131"/>
        <xdr:cNvCxnSpPr/>
      </xdr:nvCxnSpPr>
      <xdr:spPr>
        <a:xfrm flipV="1">
          <a:off x="14782800" y="2832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68580</xdr:rowOff>
    </xdr:from>
    <xdr:to xmlns:xdr="http://schemas.openxmlformats.org/drawingml/2006/spreadsheetDrawing">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154940</xdr:rowOff>
    </xdr:from>
    <xdr:ext cx="736600" cy="251460"/>
    <xdr:sp macro="" textlink="">
      <xdr:nvSpPr>
        <xdr:cNvPr id="134" name="テキスト ボックス 133"/>
        <xdr:cNvSpPr txBox="1"/>
      </xdr:nvSpPr>
      <xdr:spPr>
        <a:xfrm>
          <a:off x="15290800" y="28981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119380</xdr:rowOff>
    </xdr:from>
    <xdr:to xmlns:xdr="http://schemas.openxmlformats.org/drawingml/2006/spreadsheetDrawing">
      <xdr:col>73</xdr:col>
      <xdr:colOff>180975</xdr:colOff>
      <xdr:row>16</xdr:row>
      <xdr:rowOff>149860</xdr:rowOff>
    </xdr:to>
    <xdr:cxnSp macro="">
      <xdr:nvCxnSpPr>
        <xdr:cNvPr id="135" name="直線コネクタ 134"/>
        <xdr:cNvCxnSpPr/>
      </xdr:nvCxnSpPr>
      <xdr:spPr>
        <a:xfrm flipV="1">
          <a:off x="13893800" y="28625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83820</xdr:rowOff>
    </xdr:from>
    <xdr:to xmlns:xdr="http://schemas.openxmlformats.org/drawingml/2006/spreadsheetDrawing">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170180</xdr:rowOff>
    </xdr:from>
    <xdr:ext cx="762000" cy="259080"/>
    <xdr:sp macro="" textlink="">
      <xdr:nvSpPr>
        <xdr:cNvPr id="137" name="テキスト ボックス 136"/>
        <xdr:cNvSpPr txBox="1"/>
      </xdr:nvSpPr>
      <xdr:spPr>
        <a:xfrm>
          <a:off x="14401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149860</xdr:rowOff>
    </xdr:from>
    <xdr:to xmlns:xdr="http://schemas.openxmlformats.org/drawingml/2006/spreadsheetDrawing">
      <xdr:col>69</xdr:col>
      <xdr:colOff>92075</xdr:colOff>
      <xdr:row>16</xdr:row>
      <xdr:rowOff>165100</xdr:rowOff>
    </xdr:to>
    <xdr:cxnSp macro="">
      <xdr:nvCxnSpPr>
        <xdr:cNvPr id="138" name="直線コネクタ 137"/>
        <xdr:cNvCxnSpPr/>
      </xdr:nvCxnSpPr>
      <xdr:spPr>
        <a:xfrm flipV="1">
          <a:off x="13004800" y="2893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91440</xdr:rowOff>
    </xdr:from>
    <xdr:to xmlns:xdr="http://schemas.openxmlformats.org/drawingml/2006/spreadsheetDrawing">
      <xdr:col>69</xdr:col>
      <xdr:colOff>142875</xdr:colOff>
      <xdr:row>17</xdr:row>
      <xdr:rowOff>21590</xdr:rowOff>
    </xdr:to>
    <xdr:sp macro="" textlink="">
      <xdr:nvSpPr>
        <xdr:cNvPr id="139" name="フローチャート: 判断 138"/>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31750</xdr:rowOff>
    </xdr:from>
    <xdr:ext cx="754380" cy="251460"/>
    <xdr:sp macro="" textlink="">
      <xdr:nvSpPr>
        <xdr:cNvPr id="140" name="テキスト ボックス 139"/>
        <xdr:cNvSpPr txBox="1"/>
      </xdr:nvSpPr>
      <xdr:spPr>
        <a:xfrm>
          <a:off x="13512800" y="26035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99060</xdr:rowOff>
    </xdr:from>
    <xdr:to xmlns:xdr="http://schemas.openxmlformats.org/drawingml/2006/spreadsheetDrawing">
      <xdr:col>65</xdr:col>
      <xdr:colOff>53975</xdr:colOff>
      <xdr:row>17</xdr:row>
      <xdr:rowOff>29210</xdr:rowOff>
    </xdr:to>
    <xdr:sp macro="" textlink="">
      <xdr:nvSpPr>
        <xdr:cNvPr id="141" name="フローチャート: 判断 140"/>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39370</xdr:rowOff>
    </xdr:from>
    <xdr:ext cx="762000" cy="259080"/>
    <xdr:sp macro="" textlink="">
      <xdr:nvSpPr>
        <xdr:cNvPr id="142" name="テキスト ボックス 141"/>
        <xdr:cNvSpPr txBox="1"/>
      </xdr:nvSpPr>
      <xdr:spPr>
        <a:xfrm>
          <a:off x="1262380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4" name="テキスト ボックス 143"/>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5" name="テキスト ボックス 144"/>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7" name="テキスト ボックス 146"/>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26670</xdr:rowOff>
    </xdr:from>
    <xdr:to xmlns:xdr="http://schemas.openxmlformats.org/drawingml/2006/spreadsheetDrawing">
      <xdr:col>82</xdr:col>
      <xdr:colOff>158750</xdr:colOff>
      <xdr:row>17</xdr:row>
      <xdr:rowOff>128270</xdr:rowOff>
    </xdr:to>
    <xdr:sp macro="" textlink="">
      <xdr:nvSpPr>
        <xdr:cNvPr id="148" name="楕円 147"/>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170180</xdr:rowOff>
    </xdr:from>
    <xdr:ext cx="762000" cy="259080"/>
    <xdr:sp macro="" textlink="">
      <xdr:nvSpPr>
        <xdr:cNvPr id="149" name="物件費該当値テキスト"/>
        <xdr:cNvSpPr txBox="1"/>
      </xdr:nvSpPr>
      <xdr:spPr>
        <a:xfrm>
          <a:off x="165989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149860</xdr:rowOff>
    </xdr:from>
    <xdr:ext cx="736600" cy="259080"/>
    <xdr:sp macro="" textlink="">
      <xdr:nvSpPr>
        <xdr:cNvPr id="151" name="テキスト ボックス 150"/>
        <xdr:cNvSpPr txBox="1"/>
      </xdr:nvSpPr>
      <xdr:spPr>
        <a:xfrm>
          <a:off x="1529080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68580</xdr:rowOff>
    </xdr:from>
    <xdr:to xmlns:xdr="http://schemas.openxmlformats.org/drawingml/2006/spreadsheetDrawing">
      <xdr:col>74</xdr:col>
      <xdr:colOff>31750</xdr:colOff>
      <xdr:row>16</xdr:row>
      <xdr:rowOff>170180</xdr:rowOff>
    </xdr:to>
    <xdr:sp macro="" textlink="">
      <xdr:nvSpPr>
        <xdr:cNvPr id="152" name="楕円 151"/>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8890</xdr:rowOff>
    </xdr:from>
    <xdr:ext cx="762000" cy="251460"/>
    <xdr:sp macro="" textlink="">
      <xdr:nvSpPr>
        <xdr:cNvPr id="153" name="テキスト ボックス 152"/>
        <xdr:cNvSpPr txBox="1"/>
      </xdr:nvSpPr>
      <xdr:spPr>
        <a:xfrm>
          <a:off x="14401800" y="2580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99060</xdr:rowOff>
    </xdr:from>
    <xdr:to xmlns:xdr="http://schemas.openxmlformats.org/drawingml/2006/spreadsheetDrawing">
      <xdr:col>69</xdr:col>
      <xdr:colOff>142875</xdr:colOff>
      <xdr:row>17</xdr:row>
      <xdr:rowOff>29210</xdr:rowOff>
    </xdr:to>
    <xdr:sp macro="" textlink="">
      <xdr:nvSpPr>
        <xdr:cNvPr id="154" name="楕円 153"/>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13970</xdr:rowOff>
    </xdr:from>
    <xdr:ext cx="754380" cy="259080"/>
    <xdr:sp macro="" textlink="">
      <xdr:nvSpPr>
        <xdr:cNvPr id="155" name="テキスト ボックス 154"/>
        <xdr:cNvSpPr txBox="1"/>
      </xdr:nvSpPr>
      <xdr:spPr>
        <a:xfrm>
          <a:off x="13512800" y="29286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29210</xdr:rowOff>
    </xdr:from>
    <xdr:ext cx="762000" cy="251460"/>
    <xdr:sp macro="" textlink="">
      <xdr:nvSpPr>
        <xdr:cNvPr id="157" name="テキスト ボックス 156"/>
        <xdr:cNvSpPr txBox="1"/>
      </xdr:nvSpPr>
      <xdr:spPr>
        <a:xfrm>
          <a:off x="12623800" y="2943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扶助費に係る</a:t>
          </a:r>
          <a:r>
            <a:rPr kumimoji="1" lang="ja-JP" altLang="en-US" sz="1100">
              <a:latin typeface="ＭＳ Ｐゴシック"/>
              <a:ea typeface="ＭＳ Ｐゴシック"/>
            </a:rPr>
            <a:t>経常収支比率は、前年度に比べ1.0ポイント増加し、類似団体平均を0.7ポイント下回っている。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子育て世帯等臨時特別支援給付金事業の皆減により</a:t>
          </a:r>
          <a:r>
            <a:rPr kumimoji="1" lang="ja-JP" altLang="en-US" sz="1100">
              <a:latin typeface="ＭＳ Ｐゴシック"/>
              <a:ea typeface="ＭＳ Ｐゴシック"/>
            </a:rPr>
            <a:t>決算額は前年度に比べ</a:t>
          </a:r>
          <a:r>
            <a:rPr kumimoji="1" lang="ja-JP" altLang="en-US" sz="1100">
              <a:latin typeface="ＭＳ Ｐゴシック"/>
              <a:ea typeface="ＭＳ Ｐゴシック"/>
            </a:rPr>
            <a:t>減少しているが、全体の経常収支比率が前年度比10.2ポイント増加していることに伴い、扶助費の経常収支比率も増加している。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今後も子育て支援施策の充実に向けて、児童福祉関連事業は増加傾向にあるが、資格審査等の適正化や各施策の見直しを進め、適正な福祉サービスの提供に努める。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9" name="テキスト ボックス 168"/>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71" name="テキスト ボックス 170"/>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0380" cy="259080"/>
    <xdr:sp macro="" textlink="">
      <xdr:nvSpPr>
        <xdr:cNvPr id="173" name="テキスト ボックス 172"/>
        <xdr:cNvSpPr txBox="1"/>
      </xdr:nvSpPr>
      <xdr:spPr>
        <a:xfrm>
          <a:off x="254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0380" cy="251460"/>
    <xdr:sp macro="" textlink="">
      <xdr:nvSpPr>
        <xdr:cNvPr id="175" name="テキスト ボックス 174"/>
        <xdr:cNvSpPr txBox="1"/>
      </xdr:nvSpPr>
      <xdr:spPr>
        <a:xfrm>
          <a:off x="254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0380" cy="258445"/>
    <xdr:sp macro="" textlink="">
      <xdr:nvSpPr>
        <xdr:cNvPr id="177" name="テキスト ボックス 176"/>
        <xdr:cNvSpPr txBox="1"/>
      </xdr:nvSpPr>
      <xdr:spPr>
        <a:xfrm>
          <a:off x="254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0380" cy="259080"/>
    <xdr:sp macro="" textlink="">
      <xdr:nvSpPr>
        <xdr:cNvPr id="179" name="テキスト ボックス 178"/>
        <xdr:cNvSpPr txBox="1"/>
      </xdr:nvSpPr>
      <xdr:spPr>
        <a:xfrm>
          <a:off x="254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0380" cy="251460"/>
    <xdr:sp macro="" textlink="">
      <xdr:nvSpPr>
        <xdr:cNvPr id="181" name="テキスト ボックス 180"/>
        <xdr:cNvSpPr txBox="1"/>
      </xdr:nvSpPr>
      <xdr:spPr>
        <a:xfrm>
          <a:off x="254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0380" cy="259080"/>
    <xdr:sp macro="" textlink="">
      <xdr:nvSpPr>
        <xdr:cNvPr id="183" name="テキスト ボックス 182"/>
        <xdr:cNvSpPr txBox="1"/>
      </xdr:nvSpPr>
      <xdr:spPr>
        <a:xfrm>
          <a:off x="254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1460"/>
    <xdr:sp macro="" textlink="">
      <xdr:nvSpPr>
        <xdr:cNvPr id="185" name="テキスト ボックス 184"/>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86360</xdr:rowOff>
    </xdr:from>
    <xdr:to xmlns:xdr="http://schemas.openxmlformats.org/drawingml/2006/spreadsheetDrawing">
      <xdr:col>24</xdr:col>
      <xdr:colOff>25400</xdr:colOff>
      <xdr:row>61</xdr:row>
      <xdr:rowOff>135255</xdr:rowOff>
    </xdr:to>
    <xdr:cxnSp macro="">
      <xdr:nvCxnSpPr>
        <xdr:cNvPr id="187" name="直線コネクタ 186"/>
        <xdr:cNvCxnSpPr/>
      </xdr:nvCxnSpPr>
      <xdr:spPr>
        <a:xfrm flipV="1">
          <a:off x="4826000" y="91732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107315</xdr:rowOff>
    </xdr:from>
    <xdr:ext cx="762000" cy="259080"/>
    <xdr:sp macro="" textlink="">
      <xdr:nvSpPr>
        <xdr:cNvPr id="188" name="扶助費最小値テキスト"/>
        <xdr:cNvSpPr txBox="1"/>
      </xdr:nvSpPr>
      <xdr:spPr>
        <a:xfrm>
          <a:off x="4914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135255</xdr:rowOff>
    </xdr:from>
    <xdr:to xmlns:xdr="http://schemas.openxmlformats.org/drawingml/2006/spreadsheetDrawing">
      <xdr:col>24</xdr:col>
      <xdr:colOff>114300</xdr:colOff>
      <xdr:row>61</xdr:row>
      <xdr:rowOff>135255</xdr:rowOff>
    </xdr:to>
    <xdr:cxnSp macro="">
      <xdr:nvCxnSpPr>
        <xdr:cNvPr id="189" name="直線コネクタ 188"/>
        <xdr:cNvCxnSpPr/>
      </xdr:nvCxnSpPr>
      <xdr:spPr>
        <a:xfrm>
          <a:off x="4737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1270</xdr:rowOff>
    </xdr:from>
    <xdr:ext cx="762000" cy="259080"/>
    <xdr:sp macro="" textlink="">
      <xdr:nvSpPr>
        <xdr:cNvPr id="190" name="扶助費最大値テキスト"/>
        <xdr:cNvSpPr txBox="1"/>
      </xdr:nvSpPr>
      <xdr:spPr>
        <a:xfrm>
          <a:off x="4914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86360</xdr:rowOff>
    </xdr:from>
    <xdr:to xmlns:xdr="http://schemas.openxmlformats.org/drawingml/2006/spreadsheetDrawing">
      <xdr:col>24</xdr:col>
      <xdr:colOff>114300</xdr:colOff>
      <xdr:row>53</xdr:row>
      <xdr:rowOff>86360</xdr:rowOff>
    </xdr:to>
    <xdr:cxnSp macro="">
      <xdr:nvCxnSpPr>
        <xdr:cNvPr id="191" name="直線コネクタ 190"/>
        <xdr:cNvCxnSpPr/>
      </xdr:nvCxnSpPr>
      <xdr:spPr>
        <a:xfrm>
          <a:off x="4737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53340</xdr:rowOff>
    </xdr:from>
    <xdr:to xmlns:xdr="http://schemas.openxmlformats.org/drawingml/2006/spreadsheetDrawing">
      <xdr:col>24</xdr:col>
      <xdr:colOff>25400</xdr:colOff>
      <xdr:row>56</xdr:row>
      <xdr:rowOff>45085</xdr:rowOff>
    </xdr:to>
    <xdr:cxnSp macro="">
      <xdr:nvCxnSpPr>
        <xdr:cNvPr id="192" name="直線コネクタ 191"/>
        <xdr:cNvCxnSpPr/>
      </xdr:nvCxnSpPr>
      <xdr:spPr>
        <a:xfrm>
          <a:off x="3987800" y="948309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80645</xdr:rowOff>
    </xdr:from>
    <xdr:ext cx="762000" cy="259080"/>
    <xdr:sp macro="" textlink="">
      <xdr:nvSpPr>
        <xdr:cNvPr id="193" name="扶助費平均値テキスト"/>
        <xdr:cNvSpPr txBox="1"/>
      </xdr:nvSpPr>
      <xdr:spPr>
        <a:xfrm>
          <a:off x="4914900" y="96818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109220</xdr:rowOff>
    </xdr:from>
    <xdr:to xmlns:xdr="http://schemas.openxmlformats.org/drawingml/2006/spreadsheetDrawing">
      <xdr:col>24</xdr:col>
      <xdr:colOff>76200</xdr:colOff>
      <xdr:row>57</xdr:row>
      <xdr:rowOff>38735</xdr:rowOff>
    </xdr:to>
    <xdr:sp macro="" textlink="">
      <xdr:nvSpPr>
        <xdr:cNvPr id="194" name="フローチャート: 判断 193"/>
        <xdr:cNvSpPr/>
      </xdr:nvSpPr>
      <xdr:spPr>
        <a:xfrm>
          <a:off x="47752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53340</xdr:rowOff>
    </xdr:from>
    <xdr:to xmlns:xdr="http://schemas.openxmlformats.org/drawingml/2006/spreadsheetDrawing">
      <xdr:col>19</xdr:col>
      <xdr:colOff>187325</xdr:colOff>
      <xdr:row>55</xdr:row>
      <xdr:rowOff>86360</xdr:rowOff>
    </xdr:to>
    <xdr:cxnSp macro="">
      <xdr:nvCxnSpPr>
        <xdr:cNvPr id="195" name="直線コネクタ 194"/>
        <xdr:cNvCxnSpPr/>
      </xdr:nvCxnSpPr>
      <xdr:spPr>
        <a:xfrm flipV="1">
          <a:off x="3098800" y="94830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196" name="フローチャート: 判断 195"/>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28980" cy="259080"/>
    <xdr:sp macro="" textlink="">
      <xdr:nvSpPr>
        <xdr:cNvPr id="197" name="テキスト ボックス 196"/>
        <xdr:cNvSpPr txBox="1"/>
      </xdr:nvSpPr>
      <xdr:spPr>
        <a:xfrm>
          <a:off x="3606800" y="973137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86360</xdr:rowOff>
    </xdr:from>
    <xdr:to xmlns:xdr="http://schemas.openxmlformats.org/drawingml/2006/spreadsheetDrawing">
      <xdr:col>15</xdr:col>
      <xdr:colOff>98425</xdr:colOff>
      <xdr:row>56</xdr:row>
      <xdr:rowOff>159385</xdr:rowOff>
    </xdr:to>
    <xdr:cxnSp macro="">
      <xdr:nvCxnSpPr>
        <xdr:cNvPr id="198" name="直線コネクタ 197"/>
        <xdr:cNvCxnSpPr/>
      </xdr:nvCxnSpPr>
      <xdr:spPr>
        <a:xfrm flipV="1">
          <a:off x="2209800" y="9516110"/>
          <a:ext cx="8890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116840</xdr:rowOff>
    </xdr:from>
    <xdr:to xmlns:xdr="http://schemas.openxmlformats.org/drawingml/2006/spreadsheetDrawing">
      <xdr:col>15</xdr:col>
      <xdr:colOff>149225</xdr:colOff>
      <xdr:row>56</xdr:row>
      <xdr:rowOff>46990</xdr:rowOff>
    </xdr:to>
    <xdr:sp macro="" textlink="">
      <xdr:nvSpPr>
        <xdr:cNvPr id="199" name="フローチャート: 判断 198"/>
        <xdr:cNvSpPr/>
      </xdr:nvSpPr>
      <xdr:spPr>
        <a:xfrm>
          <a:off x="3048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31750</xdr:rowOff>
    </xdr:from>
    <xdr:ext cx="762000" cy="251460"/>
    <xdr:sp macro="" textlink="">
      <xdr:nvSpPr>
        <xdr:cNvPr id="200" name="テキスト ボックス 199"/>
        <xdr:cNvSpPr txBox="1"/>
      </xdr:nvSpPr>
      <xdr:spPr>
        <a:xfrm>
          <a:off x="2717800" y="9632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110490</xdr:rowOff>
    </xdr:from>
    <xdr:to xmlns:xdr="http://schemas.openxmlformats.org/drawingml/2006/spreadsheetDrawing">
      <xdr:col>11</xdr:col>
      <xdr:colOff>9525</xdr:colOff>
      <xdr:row>56</xdr:row>
      <xdr:rowOff>159385</xdr:rowOff>
    </xdr:to>
    <xdr:cxnSp macro="">
      <xdr:nvCxnSpPr>
        <xdr:cNvPr id="201" name="直線コネクタ 200"/>
        <xdr:cNvCxnSpPr/>
      </xdr:nvCxnSpPr>
      <xdr:spPr>
        <a:xfrm>
          <a:off x="1320800" y="97116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43815</xdr:rowOff>
    </xdr:from>
    <xdr:to xmlns:xdr="http://schemas.openxmlformats.org/drawingml/2006/spreadsheetDrawing">
      <xdr:col>11</xdr:col>
      <xdr:colOff>60325</xdr:colOff>
      <xdr:row>56</xdr:row>
      <xdr:rowOff>145415</xdr:rowOff>
    </xdr:to>
    <xdr:sp macro="" textlink="">
      <xdr:nvSpPr>
        <xdr:cNvPr id="202" name="フローチャート: 判断 201"/>
        <xdr:cNvSpPr/>
      </xdr:nvSpPr>
      <xdr:spPr>
        <a:xfrm>
          <a:off x="2159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155575</xdr:rowOff>
    </xdr:from>
    <xdr:ext cx="754380" cy="251460"/>
    <xdr:sp macro="" textlink="">
      <xdr:nvSpPr>
        <xdr:cNvPr id="203" name="テキスト ボックス 202"/>
        <xdr:cNvSpPr txBox="1"/>
      </xdr:nvSpPr>
      <xdr:spPr>
        <a:xfrm>
          <a:off x="1828800" y="941387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27305</xdr:rowOff>
    </xdr:from>
    <xdr:to xmlns:xdr="http://schemas.openxmlformats.org/drawingml/2006/spreadsheetDrawing">
      <xdr:col>6</xdr:col>
      <xdr:colOff>171450</xdr:colOff>
      <xdr:row>56</xdr:row>
      <xdr:rowOff>128905</xdr:rowOff>
    </xdr:to>
    <xdr:sp macro="" textlink="">
      <xdr:nvSpPr>
        <xdr:cNvPr id="204" name="フローチャート: 判断 203"/>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139065</xdr:rowOff>
    </xdr:from>
    <xdr:ext cx="754380" cy="259080"/>
    <xdr:sp macro="" textlink="">
      <xdr:nvSpPr>
        <xdr:cNvPr id="205" name="テキスト ボックス 204"/>
        <xdr:cNvSpPr txBox="1"/>
      </xdr:nvSpPr>
      <xdr:spPr>
        <a:xfrm>
          <a:off x="939800" y="939736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8" name="テキスト ボックス 207"/>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211" name="楕円 210"/>
        <xdr:cNvSpPr/>
      </xdr:nvSpPr>
      <xdr:spPr>
        <a:xfrm>
          <a:off x="47752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10795</xdr:rowOff>
    </xdr:from>
    <xdr:ext cx="762000" cy="258445"/>
    <xdr:sp macro="" textlink="">
      <xdr:nvSpPr>
        <xdr:cNvPr id="212" name="扶助費該当値テキスト"/>
        <xdr:cNvSpPr txBox="1"/>
      </xdr:nvSpPr>
      <xdr:spPr>
        <a:xfrm>
          <a:off x="49149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2540</xdr:rowOff>
    </xdr:from>
    <xdr:to xmlns:xdr="http://schemas.openxmlformats.org/drawingml/2006/spreadsheetDrawing">
      <xdr:col>20</xdr:col>
      <xdr:colOff>38100</xdr:colOff>
      <xdr:row>55</xdr:row>
      <xdr:rowOff>104140</xdr:rowOff>
    </xdr:to>
    <xdr:sp macro="" textlink="">
      <xdr:nvSpPr>
        <xdr:cNvPr id="213" name="楕円 212"/>
        <xdr:cNvSpPr/>
      </xdr:nvSpPr>
      <xdr:spPr>
        <a:xfrm>
          <a:off x="3937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114300</xdr:rowOff>
    </xdr:from>
    <xdr:ext cx="728980" cy="259080"/>
    <xdr:sp macro="" textlink="">
      <xdr:nvSpPr>
        <xdr:cNvPr id="214" name="テキスト ボックス 213"/>
        <xdr:cNvSpPr txBox="1"/>
      </xdr:nvSpPr>
      <xdr:spPr>
        <a:xfrm>
          <a:off x="3606800" y="920115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215" name="楕円 214"/>
        <xdr:cNvSpPr/>
      </xdr:nvSpPr>
      <xdr:spPr>
        <a:xfrm>
          <a:off x="3048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147320</xdr:rowOff>
    </xdr:from>
    <xdr:ext cx="762000" cy="259080"/>
    <xdr:sp macro="" textlink="">
      <xdr:nvSpPr>
        <xdr:cNvPr id="216" name="テキスト ボックス 215"/>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109220</xdr:rowOff>
    </xdr:from>
    <xdr:to xmlns:xdr="http://schemas.openxmlformats.org/drawingml/2006/spreadsheetDrawing">
      <xdr:col>11</xdr:col>
      <xdr:colOff>60325</xdr:colOff>
      <xdr:row>57</xdr:row>
      <xdr:rowOff>38735</xdr:rowOff>
    </xdr:to>
    <xdr:sp macro="" textlink="">
      <xdr:nvSpPr>
        <xdr:cNvPr id="217" name="楕円 216"/>
        <xdr:cNvSpPr/>
      </xdr:nvSpPr>
      <xdr:spPr>
        <a:xfrm>
          <a:off x="21590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23495</xdr:rowOff>
    </xdr:from>
    <xdr:ext cx="754380" cy="259080"/>
    <xdr:sp macro="" textlink="">
      <xdr:nvSpPr>
        <xdr:cNvPr id="218" name="テキスト ボックス 217"/>
        <xdr:cNvSpPr txBox="1"/>
      </xdr:nvSpPr>
      <xdr:spPr>
        <a:xfrm>
          <a:off x="1828800" y="97961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59690</xdr:rowOff>
    </xdr:from>
    <xdr:to xmlns:xdr="http://schemas.openxmlformats.org/drawingml/2006/spreadsheetDrawing">
      <xdr:col>6</xdr:col>
      <xdr:colOff>171450</xdr:colOff>
      <xdr:row>56</xdr:row>
      <xdr:rowOff>161290</xdr:rowOff>
    </xdr:to>
    <xdr:sp macro="" textlink="">
      <xdr:nvSpPr>
        <xdr:cNvPr id="219" name="楕円 218"/>
        <xdr:cNvSpPr/>
      </xdr:nvSpPr>
      <xdr:spPr>
        <a:xfrm>
          <a:off x="1270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146050</xdr:rowOff>
    </xdr:from>
    <xdr:ext cx="754380" cy="251460"/>
    <xdr:sp macro="" textlink="">
      <xdr:nvSpPr>
        <xdr:cNvPr id="220" name="テキスト ボックス 219"/>
        <xdr:cNvSpPr txBox="1"/>
      </xdr:nvSpPr>
      <xdr:spPr>
        <a:xfrm>
          <a:off x="939800" y="97472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その他の経常収支比率は、前年度に比べ4.6ポイント減少した。これは、下水道事業が特別会計から企業会計に移行したことに伴う、繰出金の減少による。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類似団体平均を2.7ポイント上回っており、特別会計への繰出金は依然として高止まりにあるため、独立採算の原則に立ち返り、料金の値上げを検討する等経営の健全化を図り繰出金の削減に努める。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32" name="テキスト ボックス 231"/>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34" name="テキスト ボックス 233"/>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0380" cy="259080"/>
    <xdr:sp macro="" textlink="">
      <xdr:nvSpPr>
        <xdr:cNvPr id="236" name="テキスト ボックス 235"/>
        <xdr:cNvSpPr txBox="1"/>
      </xdr:nvSpPr>
      <xdr:spPr>
        <a:xfrm>
          <a:off x="11938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0380" cy="259080"/>
    <xdr:sp macro="" textlink="">
      <xdr:nvSpPr>
        <xdr:cNvPr id="238" name="テキスト ボックス 237"/>
        <xdr:cNvSpPr txBox="1"/>
      </xdr:nvSpPr>
      <xdr:spPr>
        <a:xfrm>
          <a:off x="11938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0380" cy="251460"/>
    <xdr:sp macro="" textlink="">
      <xdr:nvSpPr>
        <xdr:cNvPr id="240" name="テキスト ボックス 239"/>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0380" cy="259080"/>
    <xdr:sp macro="" textlink="">
      <xdr:nvSpPr>
        <xdr:cNvPr id="242" name="テキスト ボックス 241"/>
        <xdr:cNvSpPr txBox="1"/>
      </xdr:nvSpPr>
      <xdr:spPr>
        <a:xfrm>
          <a:off x="11938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0380" cy="259080"/>
    <xdr:sp macro="" textlink="">
      <xdr:nvSpPr>
        <xdr:cNvPr id="244" name="テキスト ボックス 243"/>
        <xdr:cNvSpPr txBox="1"/>
      </xdr:nvSpPr>
      <xdr:spPr>
        <a:xfrm>
          <a:off x="11938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1460"/>
    <xdr:sp macro="" textlink="">
      <xdr:nvSpPr>
        <xdr:cNvPr id="246" name="テキスト ボックス 245"/>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123190</xdr:rowOff>
    </xdr:from>
    <xdr:to xmlns:xdr="http://schemas.openxmlformats.org/drawingml/2006/spreadsheetDrawing">
      <xdr:col>82</xdr:col>
      <xdr:colOff>107950</xdr:colOff>
      <xdr:row>61</xdr:row>
      <xdr:rowOff>16510</xdr:rowOff>
    </xdr:to>
    <xdr:cxnSp macro="">
      <xdr:nvCxnSpPr>
        <xdr:cNvPr id="248" name="直線コネクタ 247"/>
        <xdr:cNvCxnSpPr/>
      </xdr:nvCxnSpPr>
      <xdr:spPr>
        <a:xfrm flipV="1">
          <a:off x="16510000" y="92100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160020</xdr:rowOff>
    </xdr:from>
    <xdr:ext cx="762000" cy="259080"/>
    <xdr:sp macro="" textlink="">
      <xdr:nvSpPr>
        <xdr:cNvPr id="249" name="その他最小値テキスト"/>
        <xdr:cNvSpPr txBox="1"/>
      </xdr:nvSpPr>
      <xdr:spPr>
        <a:xfrm>
          <a:off x="165989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16510</xdr:rowOff>
    </xdr:from>
    <xdr:to xmlns:xdr="http://schemas.openxmlformats.org/drawingml/2006/spreadsheetDrawing">
      <xdr:col>82</xdr:col>
      <xdr:colOff>196850</xdr:colOff>
      <xdr:row>61</xdr:row>
      <xdr:rowOff>16510</xdr:rowOff>
    </xdr:to>
    <xdr:cxnSp macro="">
      <xdr:nvCxnSpPr>
        <xdr:cNvPr id="250" name="直線コネクタ 249"/>
        <xdr:cNvCxnSpPr/>
      </xdr:nvCxnSpPr>
      <xdr:spPr>
        <a:xfrm>
          <a:off x="16421100" y="1047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38100</xdr:rowOff>
    </xdr:from>
    <xdr:ext cx="762000" cy="259080"/>
    <xdr:sp macro="" textlink="">
      <xdr:nvSpPr>
        <xdr:cNvPr id="251" name="その他最大値テキスト"/>
        <xdr:cNvSpPr txBox="1"/>
      </xdr:nvSpPr>
      <xdr:spPr>
        <a:xfrm>
          <a:off x="16598900" y="895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123190</xdr:rowOff>
    </xdr:from>
    <xdr:to xmlns:xdr="http://schemas.openxmlformats.org/drawingml/2006/spreadsheetDrawing">
      <xdr:col>82</xdr:col>
      <xdr:colOff>196850</xdr:colOff>
      <xdr:row>53</xdr:row>
      <xdr:rowOff>123190</xdr:rowOff>
    </xdr:to>
    <xdr:cxnSp macro="">
      <xdr:nvCxnSpPr>
        <xdr:cNvPr id="252" name="直線コネクタ 251"/>
        <xdr:cNvCxnSpPr/>
      </xdr:nvCxnSpPr>
      <xdr:spPr>
        <a:xfrm>
          <a:off x="16421100" y="921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161290</xdr:rowOff>
    </xdr:from>
    <xdr:to xmlns:xdr="http://schemas.openxmlformats.org/drawingml/2006/spreadsheetDrawing">
      <xdr:col>82</xdr:col>
      <xdr:colOff>107950</xdr:colOff>
      <xdr:row>59</xdr:row>
      <xdr:rowOff>168910</xdr:rowOff>
    </xdr:to>
    <xdr:cxnSp macro="">
      <xdr:nvCxnSpPr>
        <xdr:cNvPr id="253" name="直線コネクタ 252"/>
        <xdr:cNvCxnSpPr/>
      </xdr:nvCxnSpPr>
      <xdr:spPr>
        <a:xfrm flipV="1">
          <a:off x="15671800" y="9933940"/>
          <a:ext cx="8382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92710</xdr:rowOff>
    </xdr:from>
    <xdr:ext cx="762000" cy="259080"/>
    <xdr:sp macro="" textlink="">
      <xdr:nvSpPr>
        <xdr:cNvPr id="254" name="その他平均値テキスト"/>
        <xdr:cNvSpPr txBox="1"/>
      </xdr:nvSpPr>
      <xdr:spPr>
        <a:xfrm>
          <a:off x="16598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76200</xdr:rowOff>
    </xdr:from>
    <xdr:to xmlns:xdr="http://schemas.openxmlformats.org/drawingml/2006/spreadsheetDrawing">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168910</xdr:rowOff>
    </xdr:from>
    <xdr:to xmlns:xdr="http://schemas.openxmlformats.org/drawingml/2006/spreadsheetDrawing">
      <xdr:col>78</xdr:col>
      <xdr:colOff>69850</xdr:colOff>
      <xdr:row>60</xdr:row>
      <xdr:rowOff>149860</xdr:rowOff>
    </xdr:to>
    <xdr:cxnSp macro="">
      <xdr:nvCxnSpPr>
        <xdr:cNvPr id="256" name="直線コネクタ 255"/>
        <xdr:cNvCxnSpPr/>
      </xdr:nvCxnSpPr>
      <xdr:spPr>
        <a:xfrm flipV="1">
          <a:off x="14782800" y="102844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76200</xdr:rowOff>
    </xdr:from>
    <xdr:to xmlns:xdr="http://schemas.openxmlformats.org/drawingml/2006/spreadsheetDrawing">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16510</xdr:rowOff>
    </xdr:from>
    <xdr:ext cx="736600" cy="259080"/>
    <xdr:sp macro="" textlink="">
      <xdr:nvSpPr>
        <xdr:cNvPr id="258" name="テキスト ボックス 257"/>
        <xdr:cNvSpPr txBox="1"/>
      </xdr:nvSpPr>
      <xdr:spPr>
        <a:xfrm>
          <a:off x="15290800" y="944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50800</xdr:rowOff>
    </xdr:from>
    <xdr:to xmlns:xdr="http://schemas.openxmlformats.org/drawingml/2006/spreadsheetDrawing">
      <xdr:col>73</xdr:col>
      <xdr:colOff>180975</xdr:colOff>
      <xdr:row>60</xdr:row>
      <xdr:rowOff>149860</xdr:rowOff>
    </xdr:to>
    <xdr:cxnSp macro="">
      <xdr:nvCxnSpPr>
        <xdr:cNvPr id="259" name="直線コネクタ 258"/>
        <xdr:cNvCxnSpPr/>
      </xdr:nvCxnSpPr>
      <xdr:spPr>
        <a:xfrm>
          <a:off x="13893800" y="103378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114300</xdr:rowOff>
    </xdr:from>
    <xdr:to xmlns:xdr="http://schemas.openxmlformats.org/drawingml/2006/spreadsheetDrawing">
      <xdr:col>74</xdr:col>
      <xdr:colOff>31750</xdr:colOff>
      <xdr:row>57</xdr:row>
      <xdr:rowOff>44450</xdr:rowOff>
    </xdr:to>
    <xdr:sp macro="" textlink="">
      <xdr:nvSpPr>
        <xdr:cNvPr id="260" name="フローチャート: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54610</xdr:rowOff>
    </xdr:from>
    <xdr:ext cx="762000" cy="251460"/>
    <xdr:sp macro="" textlink="">
      <xdr:nvSpPr>
        <xdr:cNvPr id="261" name="テキスト ボックス 260"/>
        <xdr:cNvSpPr txBox="1"/>
      </xdr:nvSpPr>
      <xdr:spPr>
        <a:xfrm>
          <a:off x="14401800" y="948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138430</xdr:rowOff>
    </xdr:from>
    <xdr:to xmlns:xdr="http://schemas.openxmlformats.org/drawingml/2006/spreadsheetDrawing">
      <xdr:col>69</xdr:col>
      <xdr:colOff>92075</xdr:colOff>
      <xdr:row>60</xdr:row>
      <xdr:rowOff>50800</xdr:rowOff>
    </xdr:to>
    <xdr:cxnSp macro="">
      <xdr:nvCxnSpPr>
        <xdr:cNvPr id="262" name="直線コネクタ 261"/>
        <xdr:cNvCxnSpPr/>
      </xdr:nvCxnSpPr>
      <xdr:spPr>
        <a:xfrm>
          <a:off x="13004800" y="10253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160020</xdr:rowOff>
    </xdr:from>
    <xdr:to xmlns:xdr="http://schemas.openxmlformats.org/drawingml/2006/spreadsheetDrawing">
      <xdr:col>69</xdr:col>
      <xdr:colOff>142875</xdr:colOff>
      <xdr:row>57</xdr:row>
      <xdr:rowOff>90170</xdr:rowOff>
    </xdr:to>
    <xdr:sp macro="" textlink="">
      <xdr:nvSpPr>
        <xdr:cNvPr id="263" name="フローチャート: 判断 262"/>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100330</xdr:rowOff>
    </xdr:from>
    <xdr:ext cx="754380" cy="251460"/>
    <xdr:sp macro="" textlink="">
      <xdr:nvSpPr>
        <xdr:cNvPr id="264" name="テキスト ボックス 263"/>
        <xdr:cNvSpPr txBox="1"/>
      </xdr:nvSpPr>
      <xdr:spPr>
        <a:xfrm>
          <a:off x="13512800" y="953008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26670</xdr:rowOff>
    </xdr:from>
    <xdr:to xmlns:xdr="http://schemas.openxmlformats.org/drawingml/2006/spreadsheetDrawing">
      <xdr:col>65</xdr:col>
      <xdr:colOff>53975</xdr:colOff>
      <xdr:row>57</xdr:row>
      <xdr:rowOff>128270</xdr:rowOff>
    </xdr:to>
    <xdr:sp macro="" textlink="">
      <xdr:nvSpPr>
        <xdr:cNvPr id="265" name="フローチャート: 判断 264"/>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138430</xdr:rowOff>
    </xdr:from>
    <xdr:ext cx="762000" cy="259080"/>
    <xdr:sp macro="" textlink="">
      <xdr:nvSpPr>
        <xdr:cNvPr id="266" name="テキスト ボックス 265"/>
        <xdr:cNvSpPr txBox="1"/>
      </xdr:nvSpPr>
      <xdr:spPr>
        <a:xfrm>
          <a:off x="12623800" y="956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8" name="テキスト ボックス 267"/>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69" name="テキスト ボックス 268"/>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71" name="テキスト ボックス 270"/>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110490</xdr:rowOff>
    </xdr:from>
    <xdr:to xmlns:xdr="http://schemas.openxmlformats.org/drawingml/2006/spreadsheetDrawing">
      <xdr:col>82</xdr:col>
      <xdr:colOff>158750</xdr:colOff>
      <xdr:row>58</xdr:row>
      <xdr:rowOff>40640</xdr:rowOff>
    </xdr:to>
    <xdr:sp macro="" textlink="">
      <xdr:nvSpPr>
        <xdr:cNvPr id="272" name="楕円 271"/>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82550</xdr:rowOff>
    </xdr:from>
    <xdr:ext cx="762000" cy="259080"/>
    <xdr:sp macro="" textlink="">
      <xdr:nvSpPr>
        <xdr:cNvPr id="273" name="その他該当値テキスト"/>
        <xdr:cNvSpPr txBox="1"/>
      </xdr:nvSpPr>
      <xdr:spPr>
        <a:xfrm>
          <a:off x="165989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118110</xdr:rowOff>
    </xdr:from>
    <xdr:to xmlns:xdr="http://schemas.openxmlformats.org/drawingml/2006/spreadsheetDrawing">
      <xdr:col>78</xdr:col>
      <xdr:colOff>120650</xdr:colOff>
      <xdr:row>60</xdr:row>
      <xdr:rowOff>48260</xdr:rowOff>
    </xdr:to>
    <xdr:sp macro="" textlink="">
      <xdr:nvSpPr>
        <xdr:cNvPr id="274" name="楕円 273"/>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33020</xdr:rowOff>
    </xdr:from>
    <xdr:ext cx="736600" cy="259080"/>
    <xdr:sp macro="" textlink="">
      <xdr:nvSpPr>
        <xdr:cNvPr id="275" name="テキスト ボックス 274"/>
        <xdr:cNvSpPr txBox="1"/>
      </xdr:nvSpPr>
      <xdr:spPr>
        <a:xfrm>
          <a:off x="15290800" y="1032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99060</xdr:rowOff>
    </xdr:from>
    <xdr:to xmlns:xdr="http://schemas.openxmlformats.org/drawingml/2006/spreadsheetDrawing">
      <xdr:col>74</xdr:col>
      <xdr:colOff>31750</xdr:colOff>
      <xdr:row>61</xdr:row>
      <xdr:rowOff>29210</xdr:rowOff>
    </xdr:to>
    <xdr:sp macro="" textlink="">
      <xdr:nvSpPr>
        <xdr:cNvPr id="276" name="楕円 275"/>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13970</xdr:rowOff>
    </xdr:from>
    <xdr:ext cx="762000" cy="259080"/>
    <xdr:sp macro="" textlink="">
      <xdr:nvSpPr>
        <xdr:cNvPr id="277" name="テキスト ボックス 276"/>
        <xdr:cNvSpPr txBox="1"/>
      </xdr:nvSpPr>
      <xdr:spPr>
        <a:xfrm>
          <a:off x="14401800" y="1047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0</xdr:rowOff>
    </xdr:from>
    <xdr:to xmlns:xdr="http://schemas.openxmlformats.org/drawingml/2006/spreadsheetDrawing">
      <xdr:col>69</xdr:col>
      <xdr:colOff>142875</xdr:colOff>
      <xdr:row>60</xdr:row>
      <xdr:rowOff>101600</xdr:rowOff>
    </xdr:to>
    <xdr:sp macro="" textlink="">
      <xdr:nvSpPr>
        <xdr:cNvPr id="278" name="楕円 277"/>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86360</xdr:rowOff>
    </xdr:from>
    <xdr:ext cx="754380" cy="251460"/>
    <xdr:sp macro="" textlink="">
      <xdr:nvSpPr>
        <xdr:cNvPr id="279" name="テキスト ボックス 278"/>
        <xdr:cNvSpPr txBox="1"/>
      </xdr:nvSpPr>
      <xdr:spPr>
        <a:xfrm>
          <a:off x="13512800" y="103733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87630</xdr:rowOff>
    </xdr:from>
    <xdr:to xmlns:xdr="http://schemas.openxmlformats.org/drawingml/2006/spreadsheetDrawing">
      <xdr:col>65</xdr:col>
      <xdr:colOff>53975</xdr:colOff>
      <xdr:row>60</xdr:row>
      <xdr:rowOff>17780</xdr:rowOff>
    </xdr:to>
    <xdr:sp macro="" textlink="">
      <xdr:nvSpPr>
        <xdr:cNvPr id="280" name="楕円 279"/>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2540</xdr:rowOff>
    </xdr:from>
    <xdr:ext cx="762000" cy="259080"/>
    <xdr:sp macro="" textlink="">
      <xdr:nvSpPr>
        <xdr:cNvPr id="281" name="テキスト ボックス 280"/>
        <xdr:cNvSpPr txBox="1"/>
      </xdr:nvSpPr>
      <xdr:spPr>
        <a:xfrm>
          <a:off x="12623800" y="1028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補助費等に係る経常収支比率は、前年度に比べ9.8ポイント増加し、類似団体平均を6.9ポイント上回っている。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これは、下水道事業が特別会計から企業会計に移行したことよる補助費の増加に加え、農家に対し、農業資材等の物価高騰に支援を目的とした給付事業を実施したことによる。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今後も補助金等の見直しを行うなど、補助費等の削減を図っていく。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3" name="テキスト ボックス 292"/>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95" name="テキスト ボックス 294"/>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0380" cy="259080"/>
    <xdr:sp macro="" textlink="">
      <xdr:nvSpPr>
        <xdr:cNvPr id="297" name="テキスト ボックス 296"/>
        <xdr:cNvSpPr txBox="1"/>
      </xdr:nvSpPr>
      <xdr:spPr>
        <a:xfrm>
          <a:off x="11938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0380" cy="251460"/>
    <xdr:sp macro="" textlink="">
      <xdr:nvSpPr>
        <xdr:cNvPr id="299" name="テキスト ボックス 298"/>
        <xdr:cNvSpPr txBox="1"/>
      </xdr:nvSpPr>
      <xdr:spPr>
        <a:xfrm>
          <a:off x="11938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0380" cy="258445"/>
    <xdr:sp macro="" textlink="">
      <xdr:nvSpPr>
        <xdr:cNvPr id="301" name="テキスト ボックス 300"/>
        <xdr:cNvSpPr txBox="1"/>
      </xdr:nvSpPr>
      <xdr:spPr>
        <a:xfrm>
          <a:off x="11938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0380" cy="259080"/>
    <xdr:sp macro="" textlink="">
      <xdr:nvSpPr>
        <xdr:cNvPr id="303" name="テキスト ボックス 302"/>
        <xdr:cNvSpPr txBox="1"/>
      </xdr:nvSpPr>
      <xdr:spPr>
        <a:xfrm>
          <a:off x="11938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0380" cy="251460"/>
    <xdr:sp macro="" textlink="">
      <xdr:nvSpPr>
        <xdr:cNvPr id="305" name="テキスト ボックス 304"/>
        <xdr:cNvSpPr txBox="1"/>
      </xdr:nvSpPr>
      <xdr:spPr>
        <a:xfrm>
          <a:off x="11938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0380" cy="259080"/>
    <xdr:sp macro="" textlink="">
      <xdr:nvSpPr>
        <xdr:cNvPr id="307" name="テキスト ボックス 306"/>
        <xdr:cNvSpPr txBox="1"/>
      </xdr:nvSpPr>
      <xdr:spPr>
        <a:xfrm>
          <a:off x="11938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0380" cy="251460"/>
    <xdr:sp macro="" textlink="">
      <xdr:nvSpPr>
        <xdr:cNvPr id="309" name="テキスト ボックス 308"/>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102235</xdr:rowOff>
    </xdr:from>
    <xdr:to xmlns:xdr="http://schemas.openxmlformats.org/drawingml/2006/spreadsheetDrawing">
      <xdr:col>82</xdr:col>
      <xdr:colOff>107950</xdr:colOff>
      <xdr:row>41</xdr:row>
      <xdr:rowOff>24130</xdr:rowOff>
    </xdr:to>
    <xdr:cxnSp macro="">
      <xdr:nvCxnSpPr>
        <xdr:cNvPr id="311" name="直線コネクタ 310"/>
        <xdr:cNvCxnSpPr/>
      </xdr:nvCxnSpPr>
      <xdr:spPr>
        <a:xfrm flipV="1">
          <a:off x="16510000" y="57600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167640</xdr:rowOff>
    </xdr:from>
    <xdr:ext cx="762000" cy="251460"/>
    <xdr:sp macro="" textlink="">
      <xdr:nvSpPr>
        <xdr:cNvPr id="312" name="補助費等最小値テキスト"/>
        <xdr:cNvSpPr txBox="1"/>
      </xdr:nvSpPr>
      <xdr:spPr>
        <a:xfrm>
          <a:off x="16598900" y="7025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24130</xdr:rowOff>
    </xdr:from>
    <xdr:to xmlns:xdr="http://schemas.openxmlformats.org/drawingml/2006/spreadsheetDrawing">
      <xdr:col>82</xdr:col>
      <xdr:colOff>196850</xdr:colOff>
      <xdr:row>41</xdr:row>
      <xdr:rowOff>24130</xdr:rowOff>
    </xdr:to>
    <xdr:cxnSp macro="">
      <xdr:nvCxnSpPr>
        <xdr:cNvPr id="313" name="直線コネクタ 312"/>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17780</xdr:rowOff>
    </xdr:from>
    <xdr:ext cx="762000" cy="251460"/>
    <xdr:sp macro="" textlink="">
      <xdr:nvSpPr>
        <xdr:cNvPr id="314" name="補助費等最大値テキスト"/>
        <xdr:cNvSpPr txBox="1"/>
      </xdr:nvSpPr>
      <xdr:spPr>
        <a:xfrm>
          <a:off x="16598900" y="5504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102235</xdr:rowOff>
    </xdr:from>
    <xdr:to xmlns:xdr="http://schemas.openxmlformats.org/drawingml/2006/spreadsheetDrawing">
      <xdr:col>82</xdr:col>
      <xdr:colOff>196850</xdr:colOff>
      <xdr:row>33</xdr:row>
      <xdr:rowOff>102235</xdr:rowOff>
    </xdr:to>
    <xdr:cxnSp macro="">
      <xdr:nvCxnSpPr>
        <xdr:cNvPr id="315" name="直線コネクタ 314"/>
        <xdr:cNvCxnSpPr/>
      </xdr:nvCxnSpPr>
      <xdr:spPr>
        <a:xfrm>
          <a:off x="16421100" y="576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46990</xdr:rowOff>
    </xdr:from>
    <xdr:to xmlns:xdr="http://schemas.openxmlformats.org/drawingml/2006/spreadsheetDrawing">
      <xdr:col>82</xdr:col>
      <xdr:colOff>107950</xdr:colOff>
      <xdr:row>39</xdr:row>
      <xdr:rowOff>1270</xdr:rowOff>
    </xdr:to>
    <xdr:cxnSp macro="">
      <xdr:nvCxnSpPr>
        <xdr:cNvPr id="316" name="直線コネクタ 315"/>
        <xdr:cNvCxnSpPr/>
      </xdr:nvCxnSpPr>
      <xdr:spPr>
        <a:xfrm>
          <a:off x="15671800" y="6047740"/>
          <a:ext cx="8382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30480</xdr:rowOff>
    </xdr:from>
    <xdr:ext cx="762000" cy="251460"/>
    <xdr:sp macro="" textlink="">
      <xdr:nvSpPr>
        <xdr:cNvPr id="317" name="補助費等平均値テキスト"/>
        <xdr:cNvSpPr txBox="1"/>
      </xdr:nvSpPr>
      <xdr:spPr>
        <a:xfrm>
          <a:off x="16598900" y="603123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13970</xdr:rowOff>
    </xdr:from>
    <xdr:to xmlns:xdr="http://schemas.openxmlformats.org/drawingml/2006/spreadsheetDrawing">
      <xdr:col>82</xdr:col>
      <xdr:colOff>158750</xdr:colOff>
      <xdr:row>36</xdr:row>
      <xdr:rowOff>115570</xdr:rowOff>
    </xdr:to>
    <xdr:sp macro="" textlink="">
      <xdr:nvSpPr>
        <xdr:cNvPr id="318" name="フローチャート: 判断 317"/>
        <xdr:cNvSpPr/>
      </xdr:nvSpPr>
      <xdr:spPr>
        <a:xfrm>
          <a:off x="164592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46990</xdr:rowOff>
    </xdr:from>
    <xdr:to xmlns:xdr="http://schemas.openxmlformats.org/drawingml/2006/spreadsheetDrawing">
      <xdr:col>78</xdr:col>
      <xdr:colOff>69850</xdr:colOff>
      <xdr:row>35</xdr:row>
      <xdr:rowOff>73025</xdr:rowOff>
    </xdr:to>
    <xdr:cxnSp macro="">
      <xdr:nvCxnSpPr>
        <xdr:cNvPr id="319" name="直線コネクタ 318"/>
        <xdr:cNvCxnSpPr/>
      </xdr:nvCxnSpPr>
      <xdr:spPr>
        <a:xfrm flipV="1">
          <a:off x="14782800" y="60477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113665</xdr:rowOff>
    </xdr:from>
    <xdr:to xmlns:xdr="http://schemas.openxmlformats.org/drawingml/2006/spreadsheetDrawing">
      <xdr:col>78</xdr:col>
      <xdr:colOff>120650</xdr:colOff>
      <xdr:row>36</xdr:row>
      <xdr:rowOff>43815</xdr:rowOff>
    </xdr:to>
    <xdr:sp macro="" textlink="">
      <xdr:nvSpPr>
        <xdr:cNvPr id="320" name="フローチャート: 判断 319"/>
        <xdr:cNvSpPr/>
      </xdr:nvSpPr>
      <xdr:spPr>
        <a:xfrm>
          <a:off x="156210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29210</xdr:rowOff>
    </xdr:from>
    <xdr:ext cx="736600" cy="251460"/>
    <xdr:sp macro="" textlink="">
      <xdr:nvSpPr>
        <xdr:cNvPr id="321" name="テキスト ボックス 320"/>
        <xdr:cNvSpPr txBox="1"/>
      </xdr:nvSpPr>
      <xdr:spPr>
        <a:xfrm>
          <a:off x="15290800" y="62014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73025</xdr:rowOff>
    </xdr:from>
    <xdr:to xmlns:xdr="http://schemas.openxmlformats.org/drawingml/2006/spreadsheetDrawing">
      <xdr:col>73</xdr:col>
      <xdr:colOff>180975</xdr:colOff>
      <xdr:row>35</xdr:row>
      <xdr:rowOff>86360</xdr:rowOff>
    </xdr:to>
    <xdr:cxnSp macro="">
      <xdr:nvCxnSpPr>
        <xdr:cNvPr id="322" name="直線コネクタ 321"/>
        <xdr:cNvCxnSpPr/>
      </xdr:nvCxnSpPr>
      <xdr:spPr>
        <a:xfrm flipV="1">
          <a:off x="13893800" y="60737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13970</xdr:rowOff>
    </xdr:from>
    <xdr:to xmlns:xdr="http://schemas.openxmlformats.org/drawingml/2006/spreadsheetDrawing">
      <xdr:col>74</xdr:col>
      <xdr:colOff>31750</xdr:colOff>
      <xdr:row>36</xdr:row>
      <xdr:rowOff>115570</xdr:rowOff>
    </xdr:to>
    <xdr:sp macro="" textlink="">
      <xdr:nvSpPr>
        <xdr:cNvPr id="323" name="フローチャート: 判断 322"/>
        <xdr:cNvSpPr/>
      </xdr:nvSpPr>
      <xdr:spPr>
        <a:xfrm>
          <a:off x="147320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100330</xdr:rowOff>
    </xdr:from>
    <xdr:ext cx="762000" cy="251460"/>
    <xdr:sp macro="" textlink="">
      <xdr:nvSpPr>
        <xdr:cNvPr id="324" name="テキスト ボックス 323"/>
        <xdr:cNvSpPr txBox="1"/>
      </xdr:nvSpPr>
      <xdr:spPr>
        <a:xfrm>
          <a:off x="14401800" y="62725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66675</xdr:rowOff>
    </xdr:from>
    <xdr:to xmlns:xdr="http://schemas.openxmlformats.org/drawingml/2006/spreadsheetDrawing">
      <xdr:col>69</xdr:col>
      <xdr:colOff>92075</xdr:colOff>
      <xdr:row>35</xdr:row>
      <xdr:rowOff>86360</xdr:rowOff>
    </xdr:to>
    <xdr:cxnSp macro="">
      <xdr:nvCxnSpPr>
        <xdr:cNvPr id="325" name="直線コネクタ 324"/>
        <xdr:cNvCxnSpPr/>
      </xdr:nvCxnSpPr>
      <xdr:spPr>
        <a:xfrm>
          <a:off x="13004800" y="6067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1270</xdr:rowOff>
    </xdr:from>
    <xdr:to xmlns:xdr="http://schemas.openxmlformats.org/drawingml/2006/spreadsheetDrawing">
      <xdr:col>69</xdr:col>
      <xdr:colOff>142875</xdr:colOff>
      <xdr:row>36</xdr:row>
      <xdr:rowOff>102870</xdr:rowOff>
    </xdr:to>
    <xdr:sp macro="" textlink="">
      <xdr:nvSpPr>
        <xdr:cNvPr id="326" name="フローチャート: 判断 325"/>
        <xdr:cNvSpPr/>
      </xdr:nvSpPr>
      <xdr:spPr>
        <a:xfrm>
          <a:off x="138430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87630</xdr:rowOff>
    </xdr:from>
    <xdr:ext cx="754380" cy="251460"/>
    <xdr:sp macro="" textlink="">
      <xdr:nvSpPr>
        <xdr:cNvPr id="327" name="テキスト ボックス 326"/>
        <xdr:cNvSpPr txBox="1"/>
      </xdr:nvSpPr>
      <xdr:spPr>
        <a:xfrm>
          <a:off x="13512800" y="62598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133350</xdr:rowOff>
    </xdr:from>
    <xdr:to xmlns:xdr="http://schemas.openxmlformats.org/drawingml/2006/spreadsheetDrawing">
      <xdr:col>65</xdr:col>
      <xdr:colOff>53975</xdr:colOff>
      <xdr:row>36</xdr:row>
      <xdr:rowOff>63500</xdr:rowOff>
    </xdr:to>
    <xdr:sp macro="" textlink="">
      <xdr:nvSpPr>
        <xdr:cNvPr id="328" name="フローチャート: 判断 327"/>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48260</xdr:rowOff>
    </xdr:from>
    <xdr:ext cx="762000" cy="259080"/>
    <xdr:sp macro="" textlink="">
      <xdr:nvSpPr>
        <xdr:cNvPr id="329" name="テキスト ボックス 328"/>
        <xdr:cNvSpPr txBox="1"/>
      </xdr:nvSpPr>
      <xdr:spPr>
        <a:xfrm>
          <a:off x="12623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31" name="テキスト ボックス 330"/>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32" name="テキスト ボックス 331"/>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34" name="テキスト ボックス 333"/>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121920</xdr:rowOff>
    </xdr:from>
    <xdr:to xmlns:xdr="http://schemas.openxmlformats.org/drawingml/2006/spreadsheetDrawing">
      <xdr:col>82</xdr:col>
      <xdr:colOff>158750</xdr:colOff>
      <xdr:row>39</xdr:row>
      <xdr:rowOff>52070</xdr:rowOff>
    </xdr:to>
    <xdr:sp macro="" textlink="">
      <xdr:nvSpPr>
        <xdr:cNvPr id="335" name="楕円 334"/>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93980</xdr:rowOff>
    </xdr:from>
    <xdr:ext cx="762000" cy="259080"/>
    <xdr:sp macro="" textlink="">
      <xdr:nvSpPr>
        <xdr:cNvPr id="336" name="補助費等該当値テキスト"/>
        <xdr:cNvSpPr txBox="1"/>
      </xdr:nvSpPr>
      <xdr:spPr>
        <a:xfrm>
          <a:off x="165989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167640</xdr:rowOff>
    </xdr:from>
    <xdr:to xmlns:xdr="http://schemas.openxmlformats.org/drawingml/2006/spreadsheetDrawing">
      <xdr:col>78</xdr:col>
      <xdr:colOff>120650</xdr:colOff>
      <xdr:row>35</xdr:row>
      <xdr:rowOff>97790</xdr:rowOff>
    </xdr:to>
    <xdr:sp macro="" textlink="">
      <xdr:nvSpPr>
        <xdr:cNvPr id="337" name="楕円 336"/>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107950</xdr:rowOff>
    </xdr:from>
    <xdr:ext cx="736600" cy="259080"/>
    <xdr:sp macro="" textlink="">
      <xdr:nvSpPr>
        <xdr:cNvPr id="338" name="テキスト ボックス 337"/>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22225</xdr:rowOff>
    </xdr:from>
    <xdr:to xmlns:xdr="http://schemas.openxmlformats.org/drawingml/2006/spreadsheetDrawing">
      <xdr:col>74</xdr:col>
      <xdr:colOff>31750</xdr:colOff>
      <xdr:row>35</xdr:row>
      <xdr:rowOff>123825</xdr:rowOff>
    </xdr:to>
    <xdr:sp macro="" textlink="">
      <xdr:nvSpPr>
        <xdr:cNvPr id="339" name="楕円 338"/>
        <xdr:cNvSpPr/>
      </xdr:nvSpPr>
      <xdr:spPr>
        <a:xfrm>
          <a:off x="147320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133985</xdr:rowOff>
    </xdr:from>
    <xdr:ext cx="762000" cy="251460"/>
    <xdr:sp macro="" textlink="">
      <xdr:nvSpPr>
        <xdr:cNvPr id="340" name="テキスト ボックス 339"/>
        <xdr:cNvSpPr txBox="1"/>
      </xdr:nvSpPr>
      <xdr:spPr>
        <a:xfrm>
          <a:off x="14401800" y="57918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35560</xdr:rowOff>
    </xdr:from>
    <xdr:to xmlns:xdr="http://schemas.openxmlformats.org/drawingml/2006/spreadsheetDrawing">
      <xdr:col>69</xdr:col>
      <xdr:colOff>142875</xdr:colOff>
      <xdr:row>35</xdr:row>
      <xdr:rowOff>137160</xdr:rowOff>
    </xdr:to>
    <xdr:sp macro="" textlink="">
      <xdr:nvSpPr>
        <xdr:cNvPr id="341" name="楕円 340"/>
        <xdr:cNvSpPr/>
      </xdr:nvSpPr>
      <xdr:spPr>
        <a:xfrm>
          <a:off x="13843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147320</xdr:rowOff>
    </xdr:from>
    <xdr:ext cx="754380" cy="259080"/>
    <xdr:sp macro="" textlink="">
      <xdr:nvSpPr>
        <xdr:cNvPr id="342" name="テキスト ボックス 341"/>
        <xdr:cNvSpPr txBox="1"/>
      </xdr:nvSpPr>
      <xdr:spPr>
        <a:xfrm>
          <a:off x="13512800" y="5805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15875</xdr:rowOff>
    </xdr:from>
    <xdr:to xmlns:xdr="http://schemas.openxmlformats.org/drawingml/2006/spreadsheetDrawing">
      <xdr:col>65</xdr:col>
      <xdr:colOff>53975</xdr:colOff>
      <xdr:row>35</xdr:row>
      <xdr:rowOff>117475</xdr:rowOff>
    </xdr:to>
    <xdr:sp macro="" textlink="">
      <xdr:nvSpPr>
        <xdr:cNvPr id="343" name="楕円 342"/>
        <xdr:cNvSpPr/>
      </xdr:nvSpPr>
      <xdr:spPr>
        <a:xfrm>
          <a:off x="129540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127635</xdr:rowOff>
    </xdr:from>
    <xdr:ext cx="762000" cy="259080"/>
    <xdr:sp macro="" textlink="">
      <xdr:nvSpPr>
        <xdr:cNvPr id="344" name="テキスト ボックス 343"/>
        <xdr:cNvSpPr txBox="1"/>
      </xdr:nvSpPr>
      <xdr:spPr>
        <a:xfrm>
          <a:off x="12623800" y="5785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公債費</a:t>
          </a:r>
          <a:r>
            <a:rPr kumimoji="1" lang="ja-JP" altLang="en-US" sz="1100">
              <a:latin typeface="ＭＳ Ｐゴシック"/>
              <a:ea typeface="ＭＳ Ｐゴシック"/>
            </a:rPr>
            <a:t>に係る</a:t>
          </a:r>
          <a:r>
            <a:rPr kumimoji="1" lang="ja-JP" altLang="en-US" sz="1100">
              <a:latin typeface="ＭＳ Ｐゴシック"/>
              <a:ea typeface="ＭＳ Ｐゴシック"/>
            </a:rPr>
            <a:t>経常収支比率は、</a:t>
          </a:r>
          <a:r>
            <a:rPr kumimoji="1" lang="ja-JP" altLang="en-US" sz="1100">
              <a:latin typeface="ＭＳ Ｐゴシック"/>
              <a:ea typeface="ＭＳ Ｐゴシック"/>
            </a:rPr>
            <a:t>町村合併以前に発行した町債が償還終了となってきていることに加え、平成18年度の臨時財政対策債、平成21年度の合併特例事業債等の元利償還が終了したことにより、決算額は前年度に比べ減少した。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kumimoji="1" lang="ja-JP" altLang="en-US" sz="1100">
              <a:latin typeface="ＭＳ Ｐゴシック"/>
              <a:ea typeface="ＭＳ Ｐゴシック"/>
            </a:rPr>
            <a:t>類似団体平均を2.9ポイント下回ったが、</a:t>
          </a:r>
          <a:r>
            <a:rPr kumimoji="1" lang="ja-JP" altLang="en-US" sz="1100">
              <a:latin typeface="ＭＳ Ｐゴシック"/>
              <a:ea typeface="ＭＳ Ｐゴシック"/>
            </a:rPr>
            <a:t>全体の経常収支比率が前年度比10.2ポイント増加していることに伴い、</a:t>
          </a:r>
          <a:r>
            <a:rPr kumimoji="1" lang="ja-JP" altLang="en-US" sz="1100">
              <a:latin typeface="ＭＳ Ｐゴシック"/>
              <a:ea typeface="ＭＳ Ｐゴシック"/>
            </a:rPr>
            <a:t>公債費の経常収支比率は0.3ポイント増加した。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今後も事業を精査し、町債の新規発行の抑制を図ることで、公債費負担の軽減に努めていく。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56" name="テキスト ボックス 355"/>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58" name="テキスト ボックス 357"/>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0380" cy="251460"/>
    <xdr:sp macro="" textlink="">
      <xdr:nvSpPr>
        <xdr:cNvPr id="360" name="テキスト ボックス 359"/>
        <xdr:cNvSpPr txBox="1"/>
      </xdr:nvSpPr>
      <xdr:spPr>
        <a:xfrm>
          <a:off x="254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0380" cy="251460"/>
    <xdr:sp macro="" textlink="">
      <xdr:nvSpPr>
        <xdr:cNvPr id="362" name="テキスト ボックス 361"/>
        <xdr:cNvSpPr txBox="1"/>
      </xdr:nvSpPr>
      <xdr:spPr>
        <a:xfrm>
          <a:off x="254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0380" cy="251460"/>
    <xdr:sp macro="" textlink="">
      <xdr:nvSpPr>
        <xdr:cNvPr id="364" name="テキスト ボックス 363"/>
        <xdr:cNvSpPr txBox="1"/>
      </xdr:nvSpPr>
      <xdr:spPr>
        <a:xfrm>
          <a:off x="254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0380" cy="251460"/>
    <xdr:sp macro="" textlink="">
      <xdr:nvSpPr>
        <xdr:cNvPr id="366" name="テキスト ボックス 365"/>
        <xdr:cNvSpPr txBox="1"/>
      </xdr:nvSpPr>
      <xdr:spPr>
        <a:xfrm>
          <a:off x="254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53975</xdr:rowOff>
    </xdr:from>
    <xdr:to xmlns:xdr="http://schemas.openxmlformats.org/drawingml/2006/spreadsheetDrawing">
      <xdr:col>24</xdr:col>
      <xdr:colOff>25400</xdr:colOff>
      <xdr:row>80</xdr:row>
      <xdr:rowOff>86360</xdr:rowOff>
    </xdr:to>
    <xdr:cxnSp macro="">
      <xdr:nvCxnSpPr>
        <xdr:cNvPr id="369" name="直線コネクタ 368"/>
        <xdr:cNvCxnSpPr/>
      </xdr:nvCxnSpPr>
      <xdr:spPr>
        <a:xfrm flipV="1">
          <a:off x="4826000" y="1274127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57785</xdr:rowOff>
    </xdr:from>
    <xdr:ext cx="762000" cy="259080"/>
    <xdr:sp macro="" textlink="">
      <xdr:nvSpPr>
        <xdr:cNvPr id="370" name="公債費最小値テキスト"/>
        <xdr:cNvSpPr txBox="1"/>
      </xdr:nvSpPr>
      <xdr:spPr>
        <a:xfrm>
          <a:off x="4914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86360</xdr:rowOff>
    </xdr:from>
    <xdr:to xmlns:xdr="http://schemas.openxmlformats.org/drawingml/2006/spreadsheetDrawing">
      <xdr:col>24</xdr:col>
      <xdr:colOff>114300</xdr:colOff>
      <xdr:row>80</xdr:row>
      <xdr:rowOff>86360</xdr:rowOff>
    </xdr:to>
    <xdr:cxnSp macro="">
      <xdr:nvCxnSpPr>
        <xdr:cNvPr id="371" name="直線コネクタ 370"/>
        <xdr:cNvCxnSpPr/>
      </xdr:nvCxnSpPr>
      <xdr:spPr>
        <a:xfrm>
          <a:off x="4737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140335</xdr:rowOff>
    </xdr:from>
    <xdr:ext cx="762000" cy="259080"/>
    <xdr:sp macro="" textlink="">
      <xdr:nvSpPr>
        <xdr:cNvPr id="372" name="公債費最大値テキスト"/>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53975</xdr:rowOff>
    </xdr:from>
    <xdr:to xmlns:xdr="http://schemas.openxmlformats.org/drawingml/2006/spreadsheetDrawing">
      <xdr:col>24</xdr:col>
      <xdr:colOff>114300</xdr:colOff>
      <xdr:row>74</xdr:row>
      <xdr:rowOff>53975</xdr:rowOff>
    </xdr:to>
    <xdr:cxnSp macro="">
      <xdr:nvCxnSpPr>
        <xdr:cNvPr id="373" name="直線コネクタ 372"/>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95250</xdr:rowOff>
    </xdr:from>
    <xdr:to xmlns:xdr="http://schemas.openxmlformats.org/drawingml/2006/spreadsheetDrawing">
      <xdr:col>24</xdr:col>
      <xdr:colOff>25400</xdr:colOff>
      <xdr:row>76</xdr:row>
      <xdr:rowOff>109220</xdr:rowOff>
    </xdr:to>
    <xdr:cxnSp macro="">
      <xdr:nvCxnSpPr>
        <xdr:cNvPr id="374" name="直線コネクタ 373"/>
        <xdr:cNvCxnSpPr/>
      </xdr:nvCxnSpPr>
      <xdr:spPr>
        <a:xfrm>
          <a:off x="3987800" y="131254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162560</xdr:rowOff>
    </xdr:from>
    <xdr:ext cx="762000" cy="259080"/>
    <xdr:sp macro="" textlink="">
      <xdr:nvSpPr>
        <xdr:cNvPr id="375" name="公債費平均値テキスト"/>
        <xdr:cNvSpPr txBox="1"/>
      </xdr:nvSpPr>
      <xdr:spPr>
        <a:xfrm>
          <a:off x="4914900" y="1319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95250</xdr:rowOff>
    </xdr:from>
    <xdr:to xmlns:xdr="http://schemas.openxmlformats.org/drawingml/2006/spreadsheetDrawing">
      <xdr:col>19</xdr:col>
      <xdr:colOff>187325</xdr:colOff>
      <xdr:row>76</xdr:row>
      <xdr:rowOff>163830</xdr:rowOff>
    </xdr:to>
    <xdr:cxnSp macro="">
      <xdr:nvCxnSpPr>
        <xdr:cNvPr id="377" name="直線コネクタ 376"/>
        <xdr:cNvCxnSpPr/>
      </xdr:nvCxnSpPr>
      <xdr:spPr>
        <a:xfrm flipV="1">
          <a:off x="3098800" y="13125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158750</xdr:rowOff>
    </xdr:from>
    <xdr:to xmlns:xdr="http://schemas.openxmlformats.org/drawingml/2006/spreadsheetDrawing">
      <xdr:col>20</xdr:col>
      <xdr:colOff>38100</xdr:colOff>
      <xdr:row>77</xdr:row>
      <xdr:rowOff>88900</xdr:rowOff>
    </xdr:to>
    <xdr:sp macro="" textlink="">
      <xdr:nvSpPr>
        <xdr:cNvPr id="378" name="フローチャート: 判断 377"/>
        <xdr:cNvSpPr/>
      </xdr:nvSpPr>
      <xdr:spPr>
        <a:xfrm>
          <a:off x="3937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73660</xdr:rowOff>
    </xdr:from>
    <xdr:ext cx="728980" cy="259080"/>
    <xdr:sp macro="" textlink="">
      <xdr:nvSpPr>
        <xdr:cNvPr id="379" name="テキスト ボックス 378"/>
        <xdr:cNvSpPr txBox="1"/>
      </xdr:nvSpPr>
      <xdr:spPr>
        <a:xfrm>
          <a:off x="3606800" y="1327531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149860</xdr:rowOff>
    </xdr:from>
    <xdr:to xmlns:xdr="http://schemas.openxmlformats.org/drawingml/2006/spreadsheetDrawing">
      <xdr:col>15</xdr:col>
      <xdr:colOff>98425</xdr:colOff>
      <xdr:row>76</xdr:row>
      <xdr:rowOff>163830</xdr:rowOff>
    </xdr:to>
    <xdr:cxnSp macro="">
      <xdr:nvCxnSpPr>
        <xdr:cNvPr id="380" name="直線コネクタ 379"/>
        <xdr:cNvCxnSpPr/>
      </xdr:nvCxnSpPr>
      <xdr:spPr>
        <a:xfrm>
          <a:off x="2209800" y="131800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60325</xdr:rowOff>
    </xdr:from>
    <xdr:to xmlns:xdr="http://schemas.openxmlformats.org/drawingml/2006/spreadsheetDrawing">
      <xdr:col>15</xdr:col>
      <xdr:colOff>149225</xdr:colOff>
      <xdr:row>77</xdr:row>
      <xdr:rowOff>161925</xdr:rowOff>
    </xdr:to>
    <xdr:sp macro="" textlink="">
      <xdr:nvSpPr>
        <xdr:cNvPr id="381" name="フローチャート: 判断 380"/>
        <xdr:cNvSpPr/>
      </xdr:nvSpPr>
      <xdr:spPr>
        <a:xfrm>
          <a:off x="3048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146685</xdr:rowOff>
    </xdr:from>
    <xdr:ext cx="762000" cy="251460"/>
    <xdr:sp macro="" textlink="">
      <xdr:nvSpPr>
        <xdr:cNvPr id="382" name="テキスト ボックス 381"/>
        <xdr:cNvSpPr txBox="1"/>
      </xdr:nvSpPr>
      <xdr:spPr>
        <a:xfrm>
          <a:off x="2717800" y="133483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149860</xdr:rowOff>
    </xdr:from>
    <xdr:to xmlns:xdr="http://schemas.openxmlformats.org/drawingml/2006/spreadsheetDrawing">
      <xdr:col>11</xdr:col>
      <xdr:colOff>9525</xdr:colOff>
      <xdr:row>77</xdr:row>
      <xdr:rowOff>19685</xdr:rowOff>
    </xdr:to>
    <xdr:cxnSp macro="">
      <xdr:nvCxnSpPr>
        <xdr:cNvPr id="383" name="直線コネクタ 382"/>
        <xdr:cNvCxnSpPr/>
      </xdr:nvCxnSpPr>
      <xdr:spPr>
        <a:xfrm flipV="1">
          <a:off x="1320800" y="131800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83185</xdr:rowOff>
    </xdr:from>
    <xdr:to xmlns:xdr="http://schemas.openxmlformats.org/drawingml/2006/spreadsheetDrawing">
      <xdr:col>11</xdr:col>
      <xdr:colOff>60325</xdr:colOff>
      <xdr:row>78</xdr:row>
      <xdr:rowOff>13335</xdr:rowOff>
    </xdr:to>
    <xdr:sp macro="" textlink="">
      <xdr:nvSpPr>
        <xdr:cNvPr id="384" name="フローチャート: 判断 383"/>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169545</xdr:rowOff>
    </xdr:from>
    <xdr:ext cx="754380" cy="251460"/>
    <xdr:sp macro="" textlink="">
      <xdr:nvSpPr>
        <xdr:cNvPr id="385" name="テキスト ボックス 384"/>
        <xdr:cNvSpPr txBox="1"/>
      </xdr:nvSpPr>
      <xdr:spPr>
        <a:xfrm>
          <a:off x="1828800" y="133711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83185</xdr:rowOff>
    </xdr:from>
    <xdr:to xmlns:xdr="http://schemas.openxmlformats.org/drawingml/2006/spreadsheetDrawing">
      <xdr:col>6</xdr:col>
      <xdr:colOff>171450</xdr:colOff>
      <xdr:row>78</xdr:row>
      <xdr:rowOff>13335</xdr:rowOff>
    </xdr:to>
    <xdr:sp macro="" textlink="">
      <xdr:nvSpPr>
        <xdr:cNvPr id="386" name="フローチャート: 判断 385"/>
        <xdr:cNvSpPr/>
      </xdr:nvSpPr>
      <xdr:spPr>
        <a:xfrm>
          <a:off x="1270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169545</xdr:rowOff>
    </xdr:from>
    <xdr:ext cx="754380" cy="251460"/>
    <xdr:sp macro="" textlink="">
      <xdr:nvSpPr>
        <xdr:cNvPr id="387" name="テキスト ボックス 386"/>
        <xdr:cNvSpPr txBox="1"/>
      </xdr:nvSpPr>
      <xdr:spPr>
        <a:xfrm>
          <a:off x="939800" y="133711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90" name="テキスト ボックス 389"/>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57785</xdr:rowOff>
    </xdr:from>
    <xdr:to xmlns:xdr="http://schemas.openxmlformats.org/drawingml/2006/spreadsheetDrawing">
      <xdr:col>24</xdr:col>
      <xdr:colOff>76200</xdr:colOff>
      <xdr:row>76</xdr:row>
      <xdr:rowOff>159385</xdr:rowOff>
    </xdr:to>
    <xdr:sp macro="" textlink="">
      <xdr:nvSpPr>
        <xdr:cNvPr id="393" name="楕円 392"/>
        <xdr:cNvSpPr/>
      </xdr:nvSpPr>
      <xdr:spPr>
        <a:xfrm>
          <a:off x="47752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74930</xdr:rowOff>
    </xdr:from>
    <xdr:ext cx="762000" cy="251460"/>
    <xdr:sp macro="" textlink="">
      <xdr:nvSpPr>
        <xdr:cNvPr id="394" name="公債費該当値テキスト"/>
        <xdr:cNvSpPr txBox="1"/>
      </xdr:nvSpPr>
      <xdr:spPr>
        <a:xfrm>
          <a:off x="4914900" y="12933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44450</xdr:rowOff>
    </xdr:from>
    <xdr:to xmlns:xdr="http://schemas.openxmlformats.org/drawingml/2006/spreadsheetDrawing">
      <xdr:col>20</xdr:col>
      <xdr:colOff>38100</xdr:colOff>
      <xdr:row>76</xdr:row>
      <xdr:rowOff>146050</xdr:rowOff>
    </xdr:to>
    <xdr:sp macro="" textlink="">
      <xdr:nvSpPr>
        <xdr:cNvPr id="395" name="楕円 394"/>
        <xdr:cNvSpPr/>
      </xdr:nvSpPr>
      <xdr:spPr>
        <a:xfrm>
          <a:off x="3937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156210</xdr:rowOff>
    </xdr:from>
    <xdr:ext cx="728980" cy="251460"/>
    <xdr:sp macro="" textlink="">
      <xdr:nvSpPr>
        <xdr:cNvPr id="396" name="テキスト ボックス 395"/>
        <xdr:cNvSpPr txBox="1"/>
      </xdr:nvSpPr>
      <xdr:spPr>
        <a:xfrm>
          <a:off x="3606800" y="1284351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113030</xdr:rowOff>
    </xdr:from>
    <xdr:to xmlns:xdr="http://schemas.openxmlformats.org/drawingml/2006/spreadsheetDrawing">
      <xdr:col>15</xdr:col>
      <xdr:colOff>149225</xdr:colOff>
      <xdr:row>77</xdr:row>
      <xdr:rowOff>43180</xdr:rowOff>
    </xdr:to>
    <xdr:sp macro="" textlink="">
      <xdr:nvSpPr>
        <xdr:cNvPr id="397" name="楕円 396"/>
        <xdr:cNvSpPr/>
      </xdr:nvSpPr>
      <xdr:spPr>
        <a:xfrm>
          <a:off x="3048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53340</xdr:rowOff>
    </xdr:from>
    <xdr:ext cx="762000" cy="251460"/>
    <xdr:sp macro="" textlink="">
      <xdr:nvSpPr>
        <xdr:cNvPr id="398" name="テキスト ボックス 397"/>
        <xdr:cNvSpPr txBox="1"/>
      </xdr:nvSpPr>
      <xdr:spPr>
        <a:xfrm>
          <a:off x="2717800" y="129120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99060</xdr:rowOff>
    </xdr:from>
    <xdr:to xmlns:xdr="http://schemas.openxmlformats.org/drawingml/2006/spreadsheetDrawing">
      <xdr:col>11</xdr:col>
      <xdr:colOff>60325</xdr:colOff>
      <xdr:row>77</xdr:row>
      <xdr:rowOff>29210</xdr:rowOff>
    </xdr:to>
    <xdr:sp macro="" textlink="">
      <xdr:nvSpPr>
        <xdr:cNvPr id="399" name="楕円 398"/>
        <xdr:cNvSpPr/>
      </xdr:nvSpPr>
      <xdr:spPr>
        <a:xfrm>
          <a:off x="2159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39370</xdr:rowOff>
    </xdr:from>
    <xdr:ext cx="754380" cy="259080"/>
    <xdr:sp macro="" textlink="">
      <xdr:nvSpPr>
        <xdr:cNvPr id="400" name="テキスト ボックス 399"/>
        <xdr:cNvSpPr txBox="1"/>
      </xdr:nvSpPr>
      <xdr:spPr>
        <a:xfrm>
          <a:off x="1828800" y="128981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140335</xdr:rowOff>
    </xdr:from>
    <xdr:to xmlns:xdr="http://schemas.openxmlformats.org/drawingml/2006/spreadsheetDrawing">
      <xdr:col>6</xdr:col>
      <xdr:colOff>171450</xdr:colOff>
      <xdr:row>77</xdr:row>
      <xdr:rowOff>70485</xdr:rowOff>
    </xdr:to>
    <xdr:sp macro="" textlink="">
      <xdr:nvSpPr>
        <xdr:cNvPr id="401" name="楕円 400"/>
        <xdr:cNvSpPr/>
      </xdr:nvSpPr>
      <xdr:spPr>
        <a:xfrm>
          <a:off x="1270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80645</xdr:rowOff>
    </xdr:from>
    <xdr:ext cx="754380" cy="259080"/>
    <xdr:sp macro="" textlink="">
      <xdr:nvSpPr>
        <xdr:cNvPr id="402" name="テキスト ボックス 401"/>
        <xdr:cNvSpPr txBox="1"/>
      </xdr:nvSpPr>
      <xdr:spPr>
        <a:xfrm>
          <a:off x="939800" y="129393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繰出金が類似団体を大きく上回っており、公債費以外の経常収支比率も前年度に比べ10.1ポイント増加し、類似団体平均を8.5ポイント上回っている。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今後も職員定数の適正化、事業の効率化を推進していくとともに、各特別会計、企業会計の健全化を図っていくことで、繰出金等の抑制を目指し、健全な財政運営に努める。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14" name="テキスト ボックス 413"/>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16" name="テキスト ボックス 415"/>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0380" cy="251460"/>
    <xdr:sp macro="" textlink="">
      <xdr:nvSpPr>
        <xdr:cNvPr id="418" name="テキスト ボックス 417"/>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0380" cy="251460"/>
    <xdr:sp macro="" textlink="">
      <xdr:nvSpPr>
        <xdr:cNvPr id="420" name="テキスト ボックス 419"/>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0380" cy="251460"/>
    <xdr:sp macro="" textlink="">
      <xdr:nvSpPr>
        <xdr:cNvPr id="422" name="テキスト ボックス 421"/>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0380" cy="251460"/>
    <xdr:sp macro="" textlink="">
      <xdr:nvSpPr>
        <xdr:cNvPr id="424" name="テキスト ボックス 423"/>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26" name="テキスト ボックス 425"/>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145415</xdr:rowOff>
    </xdr:from>
    <xdr:to xmlns:xdr="http://schemas.openxmlformats.org/drawingml/2006/spreadsheetDrawing">
      <xdr:col>82</xdr:col>
      <xdr:colOff>107950</xdr:colOff>
      <xdr:row>80</xdr:row>
      <xdr:rowOff>76835</xdr:rowOff>
    </xdr:to>
    <xdr:cxnSp macro="">
      <xdr:nvCxnSpPr>
        <xdr:cNvPr id="428" name="直線コネクタ 427"/>
        <xdr:cNvCxnSpPr/>
      </xdr:nvCxnSpPr>
      <xdr:spPr>
        <a:xfrm flipV="1">
          <a:off x="16510000" y="1248981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48895</xdr:rowOff>
    </xdr:from>
    <xdr:ext cx="762000" cy="259080"/>
    <xdr:sp macro="" textlink="">
      <xdr:nvSpPr>
        <xdr:cNvPr id="429" name="公債費以外最小値テキスト"/>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196850</xdr:colOff>
      <xdr:row>80</xdr:row>
      <xdr:rowOff>76835</xdr:rowOff>
    </xdr:to>
    <xdr:cxnSp macro="">
      <xdr:nvCxnSpPr>
        <xdr:cNvPr id="430" name="直線コネクタ 429"/>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60325</xdr:rowOff>
    </xdr:from>
    <xdr:ext cx="762000" cy="259080"/>
    <xdr:sp macro="" textlink="">
      <xdr:nvSpPr>
        <xdr:cNvPr id="431" name="公債費以外最大値テキスト"/>
        <xdr:cNvSpPr txBox="1"/>
      </xdr:nvSpPr>
      <xdr:spPr>
        <a:xfrm>
          <a:off x="16598900" y="1223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145415</xdr:rowOff>
    </xdr:from>
    <xdr:to xmlns:xdr="http://schemas.openxmlformats.org/drawingml/2006/spreadsheetDrawing">
      <xdr:col>82</xdr:col>
      <xdr:colOff>196850</xdr:colOff>
      <xdr:row>72</xdr:row>
      <xdr:rowOff>145415</xdr:rowOff>
    </xdr:to>
    <xdr:cxnSp macro="">
      <xdr:nvCxnSpPr>
        <xdr:cNvPr id="432" name="直線コネクタ 431"/>
        <xdr:cNvCxnSpPr/>
      </xdr:nvCxnSpPr>
      <xdr:spPr>
        <a:xfrm>
          <a:off x="16421100" y="1248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86360</xdr:rowOff>
    </xdr:from>
    <xdr:to xmlns:xdr="http://schemas.openxmlformats.org/drawingml/2006/spreadsheetDrawing">
      <xdr:col>82</xdr:col>
      <xdr:colOff>107950</xdr:colOff>
      <xdr:row>79</xdr:row>
      <xdr:rowOff>33020</xdr:rowOff>
    </xdr:to>
    <xdr:cxnSp macro="">
      <xdr:nvCxnSpPr>
        <xdr:cNvPr id="433" name="直線コネクタ 432"/>
        <xdr:cNvCxnSpPr/>
      </xdr:nvCxnSpPr>
      <xdr:spPr>
        <a:xfrm>
          <a:off x="15671800" y="13116560"/>
          <a:ext cx="83820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124460</xdr:rowOff>
    </xdr:from>
    <xdr:ext cx="762000" cy="259080"/>
    <xdr:sp macro="" textlink="">
      <xdr:nvSpPr>
        <xdr:cNvPr id="434" name="公債費以外平均値テキスト"/>
        <xdr:cNvSpPr txBox="1"/>
      </xdr:nvSpPr>
      <xdr:spPr>
        <a:xfrm>
          <a:off x="16598900" y="12983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107950</xdr:rowOff>
    </xdr:from>
    <xdr:to xmlns:xdr="http://schemas.openxmlformats.org/drawingml/2006/spreadsheetDrawing">
      <xdr:col>82</xdr:col>
      <xdr:colOff>158750</xdr:colOff>
      <xdr:row>77</xdr:row>
      <xdr:rowOff>38100</xdr:rowOff>
    </xdr:to>
    <xdr:sp macro="" textlink="">
      <xdr:nvSpPr>
        <xdr:cNvPr id="435" name="フローチャート: 判断 434"/>
        <xdr:cNvSpPr/>
      </xdr:nvSpPr>
      <xdr:spPr>
        <a:xfrm>
          <a:off x="16459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86360</xdr:rowOff>
    </xdr:from>
    <xdr:to xmlns:xdr="http://schemas.openxmlformats.org/drawingml/2006/spreadsheetDrawing">
      <xdr:col>78</xdr:col>
      <xdr:colOff>69850</xdr:colOff>
      <xdr:row>77</xdr:row>
      <xdr:rowOff>92710</xdr:rowOff>
    </xdr:to>
    <xdr:cxnSp macro="">
      <xdr:nvCxnSpPr>
        <xdr:cNvPr id="436" name="直線コネクタ 435"/>
        <xdr:cNvCxnSpPr/>
      </xdr:nvCxnSpPr>
      <xdr:spPr>
        <a:xfrm flipV="1">
          <a:off x="14782800" y="1311656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73660</xdr:rowOff>
    </xdr:from>
    <xdr:ext cx="736600" cy="259080"/>
    <xdr:sp macro="" textlink="">
      <xdr:nvSpPr>
        <xdr:cNvPr id="438" name="テキスト ボックス 437"/>
        <xdr:cNvSpPr txBox="1"/>
      </xdr:nvSpPr>
      <xdr:spPr>
        <a:xfrm>
          <a:off x="1529080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92710</xdr:rowOff>
    </xdr:from>
    <xdr:to xmlns:xdr="http://schemas.openxmlformats.org/drawingml/2006/spreadsheetDrawing">
      <xdr:col>73</xdr:col>
      <xdr:colOff>180975</xdr:colOff>
      <xdr:row>77</xdr:row>
      <xdr:rowOff>152400</xdr:rowOff>
    </xdr:to>
    <xdr:cxnSp macro="">
      <xdr:nvCxnSpPr>
        <xdr:cNvPr id="439" name="直線コネクタ 438"/>
        <xdr:cNvCxnSpPr/>
      </xdr:nvCxnSpPr>
      <xdr:spPr>
        <a:xfrm flipV="1">
          <a:off x="13893800" y="132943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12065</xdr:rowOff>
    </xdr:from>
    <xdr:to xmlns:xdr="http://schemas.openxmlformats.org/drawingml/2006/spreadsheetDrawing">
      <xdr:col>74</xdr:col>
      <xdr:colOff>31750</xdr:colOff>
      <xdr:row>76</xdr:row>
      <xdr:rowOff>113665</xdr:rowOff>
    </xdr:to>
    <xdr:sp macro="" textlink="">
      <xdr:nvSpPr>
        <xdr:cNvPr id="440" name="フローチャート: 判断 439"/>
        <xdr:cNvSpPr/>
      </xdr:nvSpPr>
      <xdr:spPr>
        <a:xfrm>
          <a:off x="147320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123825</xdr:rowOff>
    </xdr:from>
    <xdr:ext cx="762000" cy="251460"/>
    <xdr:sp macro="" textlink="">
      <xdr:nvSpPr>
        <xdr:cNvPr id="441" name="テキスト ボックス 440"/>
        <xdr:cNvSpPr txBox="1"/>
      </xdr:nvSpPr>
      <xdr:spPr>
        <a:xfrm>
          <a:off x="14401800" y="128111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83820</xdr:rowOff>
    </xdr:from>
    <xdr:to xmlns:xdr="http://schemas.openxmlformats.org/drawingml/2006/spreadsheetDrawing">
      <xdr:col>69</xdr:col>
      <xdr:colOff>92075</xdr:colOff>
      <xdr:row>77</xdr:row>
      <xdr:rowOff>152400</xdr:rowOff>
    </xdr:to>
    <xdr:cxnSp macro="">
      <xdr:nvCxnSpPr>
        <xdr:cNvPr id="442" name="直線コネクタ 441"/>
        <xdr:cNvCxnSpPr/>
      </xdr:nvCxnSpPr>
      <xdr:spPr>
        <a:xfrm>
          <a:off x="13004800" y="132854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26035</xdr:rowOff>
    </xdr:from>
    <xdr:to xmlns:xdr="http://schemas.openxmlformats.org/drawingml/2006/spreadsheetDrawing">
      <xdr:col>69</xdr:col>
      <xdr:colOff>142875</xdr:colOff>
      <xdr:row>76</xdr:row>
      <xdr:rowOff>127635</xdr:rowOff>
    </xdr:to>
    <xdr:sp macro="" textlink="">
      <xdr:nvSpPr>
        <xdr:cNvPr id="443" name="フローチャート: 判断 442"/>
        <xdr:cNvSpPr/>
      </xdr:nvSpPr>
      <xdr:spPr>
        <a:xfrm>
          <a:off x="138430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137795</xdr:rowOff>
    </xdr:from>
    <xdr:ext cx="754380" cy="259080"/>
    <xdr:sp macro="" textlink="">
      <xdr:nvSpPr>
        <xdr:cNvPr id="444" name="テキスト ボックス 443"/>
        <xdr:cNvSpPr txBox="1"/>
      </xdr:nvSpPr>
      <xdr:spPr>
        <a:xfrm>
          <a:off x="13512800" y="128250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21590</xdr:rowOff>
    </xdr:from>
    <xdr:to xmlns:xdr="http://schemas.openxmlformats.org/drawingml/2006/spreadsheetDrawing">
      <xdr:col>65</xdr:col>
      <xdr:colOff>53975</xdr:colOff>
      <xdr:row>76</xdr:row>
      <xdr:rowOff>123190</xdr:rowOff>
    </xdr:to>
    <xdr:sp macro="" textlink="">
      <xdr:nvSpPr>
        <xdr:cNvPr id="445" name="フローチャート: 判断 444"/>
        <xdr:cNvSpPr/>
      </xdr:nvSpPr>
      <xdr:spPr>
        <a:xfrm>
          <a:off x="12954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133350</xdr:rowOff>
    </xdr:from>
    <xdr:ext cx="762000" cy="251460"/>
    <xdr:sp macro="" textlink="">
      <xdr:nvSpPr>
        <xdr:cNvPr id="446" name="テキスト ボックス 445"/>
        <xdr:cNvSpPr txBox="1"/>
      </xdr:nvSpPr>
      <xdr:spPr>
        <a:xfrm>
          <a:off x="12623800" y="12820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48" name="テキスト ボックス 447"/>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49" name="テキスト ボックス 448"/>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51" name="テキスト ボックス 450"/>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153670</xdr:rowOff>
    </xdr:from>
    <xdr:to xmlns:xdr="http://schemas.openxmlformats.org/drawingml/2006/spreadsheetDrawing">
      <xdr:col>82</xdr:col>
      <xdr:colOff>158750</xdr:colOff>
      <xdr:row>79</xdr:row>
      <xdr:rowOff>83820</xdr:rowOff>
    </xdr:to>
    <xdr:sp macro="" textlink="">
      <xdr:nvSpPr>
        <xdr:cNvPr id="452" name="楕円 451"/>
        <xdr:cNvSpPr/>
      </xdr:nvSpPr>
      <xdr:spPr>
        <a:xfrm>
          <a:off x="164592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125730</xdr:rowOff>
    </xdr:from>
    <xdr:ext cx="762000" cy="259080"/>
    <xdr:sp macro="" textlink="">
      <xdr:nvSpPr>
        <xdr:cNvPr id="453" name="公債費以外該当値テキスト"/>
        <xdr:cNvSpPr txBox="1"/>
      </xdr:nvSpPr>
      <xdr:spPr>
        <a:xfrm>
          <a:off x="165989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34925</xdr:rowOff>
    </xdr:from>
    <xdr:to xmlns:xdr="http://schemas.openxmlformats.org/drawingml/2006/spreadsheetDrawing">
      <xdr:col>78</xdr:col>
      <xdr:colOff>120650</xdr:colOff>
      <xdr:row>76</xdr:row>
      <xdr:rowOff>136525</xdr:rowOff>
    </xdr:to>
    <xdr:sp macro="" textlink="">
      <xdr:nvSpPr>
        <xdr:cNvPr id="454" name="楕円 453"/>
        <xdr:cNvSpPr/>
      </xdr:nvSpPr>
      <xdr:spPr>
        <a:xfrm>
          <a:off x="15621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121285</xdr:rowOff>
    </xdr:from>
    <xdr:ext cx="736600" cy="251460"/>
    <xdr:sp macro="" textlink="">
      <xdr:nvSpPr>
        <xdr:cNvPr id="455" name="テキスト ボックス 454"/>
        <xdr:cNvSpPr txBox="1"/>
      </xdr:nvSpPr>
      <xdr:spPr>
        <a:xfrm>
          <a:off x="15290800" y="1315148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41910</xdr:rowOff>
    </xdr:from>
    <xdr:to xmlns:xdr="http://schemas.openxmlformats.org/drawingml/2006/spreadsheetDrawing">
      <xdr:col>74</xdr:col>
      <xdr:colOff>31750</xdr:colOff>
      <xdr:row>77</xdr:row>
      <xdr:rowOff>143510</xdr:rowOff>
    </xdr:to>
    <xdr:sp macro="" textlink="">
      <xdr:nvSpPr>
        <xdr:cNvPr id="456" name="楕円 455"/>
        <xdr:cNvSpPr/>
      </xdr:nvSpPr>
      <xdr:spPr>
        <a:xfrm>
          <a:off x="14732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128270</xdr:rowOff>
    </xdr:from>
    <xdr:ext cx="762000" cy="259080"/>
    <xdr:sp macro="" textlink="">
      <xdr:nvSpPr>
        <xdr:cNvPr id="457" name="テキスト ボックス 456"/>
        <xdr:cNvSpPr txBox="1"/>
      </xdr:nvSpPr>
      <xdr:spPr>
        <a:xfrm>
          <a:off x="14401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101600</xdr:rowOff>
    </xdr:from>
    <xdr:to xmlns:xdr="http://schemas.openxmlformats.org/drawingml/2006/spreadsheetDrawing">
      <xdr:col>69</xdr:col>
      <xdr:colOff>142875</xdr:colOff>
      <xdr:row>78</xdr:row>
      <xdr:rowOff>31750</xdr:rowOff>
    </xdr:to>
    <xdr:sp macro="" textlink="">
      <xdr:nvSpPr>
        <xdr:cNvPr id="458" name="楕円 457"/>
        <xdr:cNvSpPr/>
      </xdr:nvSpPr>
      <xdr:spPr>
        <a:xfrm>
          <a:off x="13843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16510</xdr:rowOff>
    </xdr:from>
    <xdr:ext cx="754380" cy="259080"/>
    <xdr:sp macro="" textlink="">
      <xdr:nvSpPr>
        <xdr:cNvPr id="459" name="テキスト ボックス 458"/>
        <xdr:cNvSpPr txBox="1"/>
      </xdr:nvSpPr>
      <xdr:spPr>
        <a:xfrm>
          <a:off x="13512800" y="133896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33020</xdr:rowOff>
    </xdr:from>
    <xdr:to xmlns:xdr="http://schemas.openxmlformats.org/drawingml/2006/spreadsheetDrawing">
      <xdr:col>65</xdr:col>
      <xdr:colOff>53975</xdr:colOff>
      <xdr:row>77</xdr:row>
      <xdr:rowOff>134620</xdr:rowOff>
    </xdr:to>
    <xdr:sp macro="" textlink="">
      <xdr:nvSpPr>
        <xdr:cNvPr id="460" name="楕円 459"/>
        <xdr:cNvSpPr/>
      </xdr:nvSpPr>
      <xdr:spPr>
        <a:xfrm>
          <a:off x="12954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119380</xdr:rowOff>
    </xdr:from>
    <xdr:ext cx="762000" cy="259080"/>
    <xdr:sp macro="" textlink="">
      <xdr:nvSpPr>
        <xdr:cNvPr id="461" name="テキスト ボックス 460"/>
        <xdr:cNvSpPr txBox="1"/>
      </xdr:nvSpPr>
      <xdr:spPr>
        <a:xfrm>
          <a:off x="12623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1460"/>
    <xdr:sp macro="" textlink="">
      <xdr:nvSpPr>
        <xdr:cNvPr id="37" name="テキスト ボックス 36"/>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3" name="テキスト ボックス 42"/>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76200</xdr:rowOff>
    </xdr:from>
    <xdr:to xmlns:xdr="http://schemas.openxmlformats.org/drawingml/2006/spreadsheetDrawing">
      <xdr:col>29</xdr:col>
      <xdr:colOff>127000</xdr:colOff>
      <xdr:row>20</xdr:row>
      <xdr:rowOff>74930</xdr:rowOff>
    </xdr:to>
    <xdr:cxnSp macro="">
      <xdr:nvCxnSpPr>
        <xdr:cNvPr id="45" name="直線コネクタ 44"/>
        <xdr:cNvCxnSpPr/>
      </xdr:nvCxnSpPr>
      <xdr:spPr>
        <a:xfrm flipV="1">
          <a:off x="5651500" y="2181225"/>
          <a:ext cx="0" cy="1370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46990</xdr:rowOff>
    </xdr:from>
    <xdr:ext cx="754380" cy="259080"/>
    <xdr:sp macro="" textlink="">
      <xdr:nvSpPr>
        <xdr:cNvPr id="46" name="人口1人当たり決算額の推移最小値テキスト130"/>
        <xdr:cNvSpPr txBox="1"/>
      </xdr:nvSpPr>
      <xdr:spPr>
        <a:xfrm>
          <a:off x="5740400" y="35236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74930</xdr:rowOff>
    </xdr:from>
    <xdr:to xmlns:xdr="http://schemas.openxmlformats.org/drawingml/2006/spreadsheetDrawing">
      <xdr:col>30</xdr:col>
      <xdr:colOff>25400</xdr:colOff>
      <xdr:row>20</xdr:row>
      <xdr:rowOff>74930</xdr:rowOff>
    </xdr:to>
    <xdr:cxnSp macro="">
      <xdr:nvCxnSpPr>
        <xdr:cNvPr id="47" name="直線コネクタ 46"/>
        <xdr:cNvCxnSpPr/>
      </xdr:nvCxnSpPr>
      <xdr:spPr>
        <a:xfrm>
          <a:off x="5562600" y="35515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162560</xdr:rowOff>
    </xdr:from>
    <xdr:ext cx="754380" cy="259080"/>
    <xdr:sp macro="" textlink="">
      <xdr:nvSpPr>
        <xdr:cNvPr id="48" name="人口1人当たり決算額の推移最大値テキスト130"/>
        <xdr:cNvSpPr txBox="1"/>
      </xdr:nvSpPr>
      <xdr:spPr>
        <a:xfrm>
          <a:off x="5740400" y="19246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76200</xdr:rowOff>
    </xdr:from>
    <xdr:to xmlns:xdr="http://schemas.openxmlformats.org/drawingml/2006/spreadsheetDrawing">
      <xdr:col>30</xdr:col>
      <xdr:colOff>25400</xdr:colOff>
      <xdr:row>12</xdr:row>
      <xdr:rowOff>76200</xdr:rowOff>
    </xdr:to>
    <xdr:cxnSp macro="">
      <xdr:nvCxnSpPr>
        <xdr:cNvPr id="49" name="直線コネクタ 48"/>
        <xdr:cNvCxnSpPr/>
      </xdr:nvCxnSpPr>
      <xdr:spPr>
        <a:xfrm>
          <a:off x="5562600" y="21812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136525</xdr:rowOff>
    </xdr:from>
    <xdr:to xmlns:xdr="http://schemas.openxmlformats.org/drawingml/2006/spreadsheetDrawing">
      <xdr:col>29</xdr:col>
      <xdr:colOff>127000</xdr:colOff>
      <xdr:row>18</xdr:row>
      <xdr:rowOff>36195</xdr:rowOff>
    </xdr:to>
    <xdr:cxnSp macro="">
      <xdr:nvCxnSpPr>
        <xdr:cNvPr id="50" name="直線コネクタ 49"/>
        <xdr:cNvCxnSpPr/>
      </xdr:nvCxnSpPr>
      <xdr:spPr>
        <a:xfrm flipV="1">
          <a:off x="5003800" y="3098800"/>
          <a:ext cx="6477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2540</xdr:rowOff>
    </xdr:from>
    <xdr:ext cx="754380" cy="259080"/>
    <xdr:sp macro="" textlink="">
      <xdr:nvSpPr>
        <xdr:cNvPr id="51" name="人口1人当たり決算額の推移平均値テキスト130"/>
        <xdr:cNvSpPr txBox="1"/>
      </xdr:nvSpPr>
      <xdr:spPr>
        <a:xfrm>
          <a:off x="5740400" y="279336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156845</xdr:rowOff>
    </xdr:from>
    <xdr:to xmlns:xdr="http://schemas.openxmlformats.org/drawingml/2006/spreadsheetDrawing">
      <xdr:col>29</xdr:col>
      <xdr:colOff>177800</xdr:colOff>
      <xdr:row>17</xdr:row>
      <xdr:rowOff>86995</xdr:rowOff>
    </xdr:to>
    <xdr:sp macro="" textlink="">
      <xdr:nvSpPr>
        <xdr:cNvPr id="52" name="フローチャート: 判断 51"/>
        <xdr:cNvSpPr/>
      </xdr:nvSpPr>
      <xdr:spPr>
        <a:xfrm>
          <a:off x="5600700" y="2947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36195</xdr:rowOff>
    </xdr:from>
    <xdr:to xmlns:xdr="http://schemas.openxmlformats.org/drawingml/2006/spreadsheetDrawing">
      <xdr:col>26</xdr:col>
      <xdr:colOff>50800</xdr:colOff>
      <xdr:row>18</xdr:row>
      <xdr:rowOff>111125</xdr:rowOff>
    </xdr:to>
    <xdr:cxnSp macro="">
      <xdr:nvCxnSpPr>
        <xdr:cNvPr id="53" name="直線コネクタ 52"/>
        <xdr:cNvCxnSpPr/>
      </xdr:nvCxnSpPr>
      <xdr:spPr>
        <a:xfrm flipV="1">
          <a:off x="4305300" y="3169920"/>
          <a:ext cx="6985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4" name="フローチャート: 判断 53"/>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116205</xdr:rowOff>
    </xdr:from>
    <xdr:ext cx="736600" cy="259080"/>
    <xdr:sp macro="" textlink="">
      <xdr:nvSpPr>
        <xdr:cNvPr id="55" name="テキスト ボックス 54"/>
        <xdr:cNvSpPr txBox="1"/>
      </xdr:nvSpPr>
      <xdr:spPr>
        <a:xfrm>
          <a:off x="4622800" y="2735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96520</xdr:rowOff>
    </xdr:from>
    <xdr:to xmlns:xdr="http://schemas.openxmlformats.org/drawingml/2006/spreadsheetDrawing">
      <xdr:col>22</xdr:col>
      <xdr:colOff>114300</xdr:colOff>
      <xdr:row>18</xdr:row>
      <xdr:rowOff>111125</xdr:rowOff>
    </xdr:to>
    <xdr:cxnSp macro="">
      <xdr:nvCxnSpPr>
        <xdr:cNvPr id="56" name="直線コネクタ 55"/>
        <xdr:cNvCxnSpPr/>
      </xdr:nvCxnSpPr>
      <xdr:spPr>
        <a:xfrm>
          <a:off x="3606800" y="323024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161290</xdr:rowOff>
    </xdr:from>
    <xdr:to xmlns:xdr="http://schemas.openxmlformats.org/drawingml/2006/spreadsheetDrawing">
      <xdr:col>22</xdr:col>
      <xdr:colOff>165100</xdr:colOff>
      <xdr:row>17</xdr:row>
      <xdr:rowOff>91440</xdr:rowOff>
    </xdr:to>
    <xdr:sp macro="" textlink="">
      <xdr:nvSpPr>
        <xdr:cNvPr id="57" name="フローチャート: 判断 56"/>
        <xdr:cNvSpPr/>
      </xdr:nvSpPr>
      <xdr:spPr>
        <a:xfrm>
          <a:off x="4254500" y="2952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101600</xdr:rowOff>
    </xdr:from>
    <xdr:ext cx="762000" cy="259080"/>
    <xdr:sp macro="" textlink="">
      <xdr:nvSpPr>
        <xdr:cNvPr id="58" name="テキスト ボックス 57"/>
        <xdr:cNvSpPr txBox="1"/>
      </xdr:nvSpPr>
      <xdr:spPr>
        <a:xfrm>
          <a:off x="3924300" y="272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96520</xdr:rowOff>
    </xdr:from>
    <xdr:to xmlns:xdr="http://schemas.openxmlformats.org/drawingml/2006/spreadsheetDrawing">
      <xdr:col>18</xdr:col>
      <xdr:colOff>177800</xdr:colOff>
      <xdr:row>18</xdr:row>
      <xdr:rowOff>110490</xdr:rowOff>
    </xdr:to>
    <xdr:cxnSp macro="">
      <xdr:nvCxnSpPr>
        <xdr:cNvPr id="59" name="直線コネクタ 58"/>
        <xdr:cNvCxnSpPr/>
      </xdr:nvCxnSpPr>
      <xdr:spPr>
        <a:xfrm flipV="1">
          <a:off x="2908300" y="323024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167640</xdr:rowOff>
    </xdr:from>
    <xdr:to xmlns:xdr="http://schemas.openxmlformats.org/drawingml/2006/spreadsheetDrawing">
      <xdr:col>19</xdr:col>
      <xdr:colOff>38100</xdr:colOff>
      <xdr:row>17</xdr:row>
      <xdr:rowOff>97790</xdr:rowOff>
    </xdr:to>
    <xdr:sp macro="" textlink="">
      <xdr:nvSpPr>
        <xdr:cNvPr id="60" name="フローチャート: 判断 59"/>
        <xdr:cNvSpPr/>
      </xdr:nvSpPr>
      <xdr:spPr>
        <a:xfrm>
          <a:off x="35560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107950</xdr:rowOff>
    </xdr:from>
    <xdr:ext cx="762000" cy="259080"/>
    <xdr:sp macro="" textlink="">
      <xdr:nvSpPr>
        <xdr:cNvPr id="61" name="テキスト ボックス 60"/>
        <xdr:cNvSpPr txBox="1"/>
      </xdr:nvSpPr>
      <xdr:spPr>
        <a:xfrm>
          <a:off x="3225800" y="272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3175</xdr:rowOff>
    </xdr:from>
    <xdr:to xmlns:xdr="http://schemas.openxmlformats.org/drawingml/2006/spreadsheetDrawing">
      <xdr:col>15</xdr:col>
      <xdr:colOff>101600</xdr:colOff>
      <xdr:row>17</xdr:row>
      <xdr:rowOff>104775</xdr:rowOff>
    </xdr:to>
    <xdr:sp macro="" textlink="">
      <xdr:nvSpPr>
        <xdr:cNvPr id="62" name="フローチャート: 判断 61"/>
        <xdr:cNvSpPr/>
      </xdr:nvSpPr>
      <xdr:spPr>
        <a:xfrm>
          <a:off x="2857500" y="2965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114935</xdr:rowOff>
    </xdr:from>
    <xdr:ext cx="762000" cy="259080"/>
    <xdr:sp macro="" textlink="">
      <xdr:nvSpPr>
        <xdr:cNvPr id="63" name="テキスト ボックス 62"/>
        <xdr:cNvSpPr txBox="1"/>
      </xdr:nvSpPr>
      <xdr:spPr>
        <a:xfrm>
          <a:off x="2527300" y="273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4" name="テキスト ボックス 63"/>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86360</xdr:rowOff>
    </xdr:from>
    <xdr:to xmlns:xdr="http://schemas.openxmlformats.org/drawingml/2006/spreadsheetDrawing">
      <xdr:col>29</xdr:col>
      <xdr:colOff>177800</xdr:colOff>
      <xdr:row>18</xdr:row>
      <xdr:rowOff>15875</xdr:rowOff>
    </xdr:to>
    <xdr:sp macro="" textlink="">
      <xdr:nvSpPr>
        <xdr:cNvPr id="69" name="楕円 68"/>
        <xdr:cNvSpPr/>
      </xdr:nvSpPr>
      <xdr:spPr>
        <a:xfrm>
          <a:off x="5600700" y="30486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57785</xdr:rowOff>
    </xdr:from>
    <xdr:ext cx="754380" cy="259080"/>
    <xdr:sp macro="" textlink="">
      <xdr:nvSpPr>
        <xdr:cNvPr id="70" name="人口1人当たり決算額の推移該当値テキスト130"/>
        <xdr:cNvSpPr txBox="1"/>
      </xdr:nvSpPr>
      <xdr:spPr>
        <a:xfrm>
          <a:off x="5740400" y="30200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156845</xdr:rowOff>
    </xdr:from>
    <xdr:to xmlns:xdr="http://schemas.openxmlformats.org/drawingml/2006/spreadsheetDrawing">
      <xdr:col>26</xdr:col>
      <xdr:colOff>101600</xdr:colOff>
      <xdr:row>18</xdr:row>
      <xdr:rowOff>86995</xdr:rowOff>
    </xdr:to>
    <xdr:sp macro="" textlink="">
      <xdr:nvSpPr>
        <xdr:cNvPr id="71" name="楕円 70"/>
        <xdr:cNvSpPr/>
      </xdr:nvSpPr>
      <xdr:spPr>
        <a:xfrm>
          <a:off x="4953000" y="311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71755</xdr:rowOff>
    </xdr:from>
    <xdr:ext cx="736600" cy="259080"/>
    <xdr:sp macro="" textlink="">
      <xdr:nvSpPr>
        <xdr:cNvPr id="72" name="テキスト ボックス 71"/>
        <xdr:cNvSpPr txBox="1"/>
      </xdr:nvSpPr>
      <xdr:spPr>
        <a:xfrm>
          <a:off x="4622800" y="3205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60325</xdr:rowOff>
    </xdr:from>
    <xdr:to xmlns:xdr="http://schemas.openxmlformats.org/drawingml/2006/spreadsheetDrawing">
      <xdr:col>22</xdr:col>
      <xdr:colOff>165100</xdr:colOff>
      <xdr:row>18</xdr:row>
      <xdr:rowOff>161925</xdr:rowOff>
    </xdr:to>
    <xdr:sp macro="" textlink="">
      <xdr:nvSpPr>
        <xdr:cNvPr id="73" name="楕円 72"/>
        <xdr:cNvSpPr/>
      </xdr:nvSpPr>
      <xdr:spPr>
        <a:xfrm>
          <a:off x="4254500" y="31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146685</xdr:rowOff>
    </xdr:from>
    <xdr:ext cx="762000" cy="251460"/>
    <xdr:sp macro="" textlink="">
      <xdr:nvSpPr>
        <xdr:cNvPr id="74" name="テキスト ボックス 73"/>
        <xdr:cNvSpPr txBox="1"/>
      </xdr:nvSpPr>
      <xdr:spPr>
        <a:xfrm>
          <a:off x="3924300" y="3280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45720</xdr:rowOff>
    </xdr:from>
    <xdr:to xmlns:xdr="http://schemas.openxmlformats.org/drawingml/2006/spreadsheetDrawing">
      <xdr:col>19</xdr:col>
      <xdr:colOff>38100</xdr:colOff>
      <xdr:row>18</xdr:row>
      <xdr:rowOff>147320</xdr:rowOff>
    </xdr:to>
    <xdr:sp macro="" textlink="">
      <xdr:nvSpPr>
        <xdr:cNvPr id="75" name="楕円 74"/>
        <xdr:cNvSpPr/>
      </xdr:nvSpPr>
      <xdr:spPr>
        <a:xfrm>
          <a:off x="3556000" y="317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132080</xdr:rowOff>
    </xdr:from>
    <xdr:ext cx="762000" cy="251460"/>
    <xdr:sp macro="" textlink="">
      <xdr:nvSpPr>
        <xdr:cNvPr id="76" name="テキスト ボックス 75"/>
        <xdr:cNvSpPr txBox="1"/>
      </xdr:nvSpPr>
      <xdr:spPr>
        <a:xfrm>
          <a:off x="3225800" y="3265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59690</xdr:rowOff>
    </xdr:from>
    <xdr:to xmlns:xdr="http://schemas.openxmlformats.org/drawingml/2006/spreadsheetDrawing">
      <xdr:col>15</xdr:col>
      <xdr:colOff>101600</xdr:colOff>
      <xdr:row>18</xdr:row>
      <xdr:rowOff>161290</xdr:rowOff>
    </xdr:to>
    <xdr:sp macro="" textlink="">
      <xdr:nvSpPr>
        <xdr:cNvPr id="77" name="楕円 76"/>
        <xdr:cNvSpPr/>
      </xdr:nvSpPr>
      <xdr:spPr>
        <a:xfrm>
          <a:off x="2857500" y="319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146050</xdr:rowOff>
    </xdr:from>
    <xdr:ext cx="762000" cy="251460"/>
    <xdr:sp macro="" textlink="">
      <xdr:nvSpPr>
        <xdr:cNvPr id="78" name="テキスト ボックス 77"/>
        <xdr:cNvSpPr txBox="1"/>
      </xdr:nvSpPr>
      <xdr:spPr>
        <a:xfrm>
          <a:off x="2527300" y="3279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5590"/>
    <xdr:sp macro="" textlink="">
      <xdr:nvSpPr>
        <xdr:cNvPr id="92" name="テキスト ボックス 91"/>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1460"/>
    <xdr:sp macro="" textlink="">
      <xdr:nvSpPr>
        <xdr:cNvPr id="95" name="テキスト ボックス 94"/>
        <xdr:cNvSpPr txBox="1"/>
      </xdr:nvSpPr>
      <xdr:spPr>
        <a:xfrm>
          <a:off x="1384300" y="73386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3" name="テキスト ボックス 102"/>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88900</xdr:rowOff>
    </xdr:from>
    <xdr:to xmlns:xdr="http://schemas.openxmlformats.org/drawingml/2006/spreadsheetDrawing">
      <xdr:col>29</xdr:col>
      <xdr:colOff>127000</xdr:colOff>
      <xdr:row>38</xdr:row>
      <xdr:rowOff>76835</xdr:rowOff>
    </xdr:to>
    <xdr:cxnSp macro="">
      <xdr:nvCxnSpPr>
        <xdr:cNvPr id="105" name="直線コネクタ 104"/>
        <xdr:cNvCxnSpPr/>
      </xdr:nvCxnSpPr>
      <xdr:spPr>
        <a:xfrm flipV="1">
          <a:off x="5651500" y="6356350"/>
          <a:ext cx="0" cy="1188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48895</xdr:rowOff>
    </xdr:from>
    <xdr:ext cx="754380" cy="259715"/>
    <xdr:sp macro="" textlink="">
      <xdr:nvSpPr>
        <xdr:cNvPr id="106" name="人口1人当たり決算額の推移最小値テキスト445"/>
        <xdr:cNvSpPr txBox="1"/>
      </xdr:nvSpPr>
      <xdr:spPr>
        <a:xfrm>
          <a:off x="5740400" y="751649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76835</xdr:rowOff>
    </xdr:from>
    <xdr:to xmlns:xdr="http://schemas.openxmlformats.org/drawingml/2006/spreadsheetDrawing">
      <xdr:col>30</xdr:col>
      <xdr:colOff>25400</xdr:colOff>
      <xdr:row>38</xdr:row>
      <xdr:rowOff>76835</xdr:rowOff>
    </xdr:to>
    <xdr:cxnSp macro="">
      <xdr:nvCxnSpPr>
        <xdr:cNvPr id="107" name="直線コネクタ 106"/>
        <xdr:cNvCxnSpPr/>
      </xdr:nvCxnSpPr>
      <xdr:spPr>
        <a:xfrm>
          <a:off x="5562600" y="754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174625</xdr:rowOff>
    </xdr:from>
    <xdr:ext cx="754380" cy="259715"/>
    <xdr:sp macro="" textlink="">
      <xdr:nvSpPr>
        <xdr:cNvPr id="108" name="人口1人当たり決算額の推移最大値テキスト445"/>
        <xdr:cNvSpPr txBox="1"/>
      </xdr:nvSpPr>
      <xdr:spPr>
        <a:xfrm>
          <a:off x="5740400" y="609917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88900</xdr:rowOff>
    </xdr:from>
    <xdr:to xmlns:xdr="http://schemas.openxmlformats.org/drawingml/2006/spreadsheetDrawing">
      <xdr:col>30</xdr:col>
      <xdr:colOff>25400</xdr:colOff>
      <xdr:row>34</xdr:row>
      <xdr:rowOff>88900</xdr:rowOff>
    </xdr:to>
    <xdr:cxnSp macro="">
      <xdr:nvCxnSpPr>
        <xdr:cNvPr id="109" name="直線コネクタ 108"/>
        <xdr:cNvCxnSpPr/>
      </xdr:nvCxnSpPr>
      <xdr:spPr>
        <a:xfrm>
          <a:off x="5562600" y="6356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262255</xdr:rowOff>
    </xdr:from>
    <xdr:to xmlns:xdr="http://schemas.openxmlformats.org/drawingml/2006/spreadsheetDrawing">
      <xdr:col>29</xdr:col>
      <xdr:colOff>127000</xdr:colOff>
      <xdr:row>35</xdr:row>
      <xdr:rowOff>282575</xdr:rowOff>
    </xdr:to>
    <xdr:cxnSp macro="">
      <xdr:nvCxnSpPr>
        <xdr:cNvPr id="110" name="直線コネクタ 109"/>
        <xdr:cNvCxnSpPr/>
      </xdr:nvCxnSpPr>
      <xdr:spPr>
        <a:xfrm flipV="1">
          <a:off x="5003800" y="6872605"/>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309245</xdr:rowOff>
    </xdr:from>
    <xdr:ext cx="754380" cy="259080"/>
    <xdr:sp macro="" textlink="">
      <xdr:nvSpPr>
        <xdr:cNvPr id="111" name="人口1人当たり決算額の推移平均値テキスト445"/>
        <xdr:cNvSpPr txBox="1"/>
      </xdr:nvSpPr>
      <xdr:spPr>
        <a:xfrm>
          <a:off x="5740400" y="691959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337820</xdr:rowOff>
    </xdr:from>
    <xdr:to xmlns:xdr="http://schemas.openxmlformats.org/drawingml/2006/spreadsheetDrawing">
      <xdr:col>29</xdr:col>
      <xdr:colOff>177800</xdr:colOff>
      <xdr:row>36</xdr:row>
      <xdr:rowOff>96520</xdr:rowOff>
    </xdr:to>
    <xdr:sp macro="" textlink="">
      <xdr:nvSpPr>
        <xdr:cNvPr id="112" name="フローチャート: 判断 111"/>
        <xdr:cNvSpPr/>
      </xdr:nvSpPr>
      <xdr:spPr>
        <a:xfrm>
          <a:off x="56007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271780</xdr:rowOff>
    </xdr:from>
    <xdr:to xmlns:xdr="http://schemas.openxmlformats.org/drawingml/2006/spreadsheetDrawing">
      <xdr:col>26</xdr:col>
      <xdr:colOff>50800</xdr:colOff>
      <xdr:row>35</xdr:row>
      <xdr:rowOff>282575</xdr:rowOff>
    </xdr:to>
    <xdr:cxnSp macro="">
      <xdr:nvCxnSpPr>
        <xdr:cNvPr id="113" name="直線コネクタ 112"/>
        <xdr:cNvCxnSpPr/>
      </xdr:nvCxnSpPr>
      <xdr:spPr>
        <a:xfrm>
          <a:off x="4305300" y="688213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23495</xdr:rowOff>
    </xdr:from>
    <xdr:to xmlns:xdr="http://schemas.openxmlformats.org/drawingml/2006/spreadsheetDrawing">
      <xdr:col>26</xdr:col>
      <xdr:colOff>101600</xdr:colOff>
      <xdr:row>36</xdr:row>
      <xdr:rowOff>125095</xdr:rowOff>
    </xdr:to>
    <xdr:sp macro="" textlink="">
      <xdr:nvSpPr>
        <xdr:cNvPr id="114" name="フローチャート: 判断 113"/>
        <xdr:cNvSpPr/>
      </xdr:nvSpPr>
      <xdr:spPr>
        <a:xfrm>
          <a:off x="4953000" y="697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109855</xdr:rowOff>
    </xdr:from>
    <xdr:ext cx="736600" cy="256540"/>
    <xdr:sp macro="" textlink="">
      <xdr:nvSpPr>
        <xdr:cNvPr id="115" name="テキスト ボックス 114"/>
        <xdr:cNvSpPr txBox="1"/>
      </xdr:nvSpPr>
      <xdr:spPr>
        <a:xfrm>
          <a:off x="4622800" y="70631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271780</xdr:rowOff>
    </xdr:from>
    <xdr:to xmlns:xdr="http://schemas.openxmlformats.org/drawingml/2006/spreadsheetDrawing">
      <xdr:col>22</xdr:col>
      <xdr:colOff>114300</xdr:colOff>
      <xdr:row>35</xdr:row>
      <xdr:rowOff>276860</xdr:rowOff>
    </xdr:to>
    <xdr:cxnSp macro="">
      <xdr:nvCxnSpPr>
        <xdr:cNvPr id="116" name="直線コネクタ 115"/>
        <xdr:cNvCxnSpPr/>
      </xdr:nvCxnSpPr>
      <xdr:spPr>
        <a:xfrm flipV="1">
          <a:off x="3606800" y="688213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302260</xdr:rowOff>
    </xdr:from>
    <xdr:to xmlns:xdr="http://schemas.openxmlformats.org/drawingml/2006/spreadsheetDrawing">
      <xdr:col>22</xdr:col>
      <xdr:colOff>165100</xdr:colOff>
      <xdr:row>36</xdr:row>
      <xdr:rowOff>60960</xdr:rowOff>
    </xdr:to>
    <xdr:sp macro="" textlink="">
      <xdr:nvSpPr>
        <xdr:cNvPr id="117" name="フローチャート: 判断 116"/>
        <xdr:cNvSpPr/>
      </xdr:nvSpPr>
      <xdr:spPr>
        <a:xfrm>
          <a:off x="425450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45720</xdr:rowOff>
    </xdr:from>
    <xdr:ext cx="762000" cy="259080"/>
    <xdr:sp macro="" textlink="">
      <xdr:nvSpPr>
        <xdr:cNvPr id="118" name="テキスト ボックス 117"/>
        <xdr:cNvSpPr txBox="1"/>
      </xdr:nvSpPr>
      <xdr:spPr>
        <a:xfrm>
          <a:off x="3924300" y="699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269240</xdr:rowOff>
    </xdr:from>
    <xdr:to xmlns:xdr="http://schemas.openxmlformats.org/drawingml/2006/spreadsheetDrawing">
      <xdr:col>18</xdr:col>
      <xdr:colOff>177800</xdr:colOff>
      <xdr:row>35</xdr:row>
      <xdr:rowOff>276860</xdr:rowOff>
    </xdr:to>
    <xdr:cxnSp macro="">
      <xdr:nvCxnSpPr>
        <xdr:cNvPr id="119" name="直線コネクタ 118"/>
        <xdr:cNvCxnSpPr/>
      </xdr:nvCxnSpPr>
      <xdr:spPr>
        <a:xfrm>
          <a:off x="2908300" y="687959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297180</xdr:rowOff>
    </xdr:from>
    <xdr:to xmlns:xdr="http://schemas.openxmlformats.org/drawingml/2006/spreadsheetDrawing">
      <xdr:col>19</xdr:col>
      <xdr:colOff>38100</xdr:colOff>
      <xdr:row>36</xdr:row>
      <xdr:rowOff>55245</xdr:rowOff>
    </xdr:to>
    <xdr:sp macro="" textlink="">
      <xdr:nvSpPr>
        <xdr:cNvPr id="120" name="フローチャート: 判断 119"/>
        <xdr:cNvSpPr/>
      </xdr:nvSpPr>
      <xdr:spPr>
        <a:xfrm>
          <a:off x="35560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40640</xdr:rowOff>
    </xdr:from>
    <xdr:ext cx="762000" cy="257175"/>
    <xdr:sp macro="" textlink="">
      <xdr:nvSpPr>
        <xdr:cNvPr id="121" name="テキスト ボックス 120"/>
        <xdr:cNvSpPr txBox="1"/>
      </xdr:nvSpPr>
      <xdr:spPr>
        <a:xfrm>
          <a:off x="3225800" y="6993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269240</xdr:rowOff>
    </xdr:from>
    <xdr:to xmlns:xdr="http://schemas.openxmlformats.org/drawingml/2006/spreadsheetDrawing">
      <xdr:col>15</xdr:col>
      <xdr:colOff>101600</xdr:colOff>
      <xdr:row>36</xdr:row>
      <xdr:rowOff>27305</xdr:rowOff>
    </xdr:to>
    <xdr:sp macro="" textlink="">
      <xdr:nvSpPr>
        <xdr:cNvPr id="122" name="フローチャート: 判断 121"/>
        <xdr:cNvSpPr/>
      </xdr:nvSpPr>
      <xdr:spPr>
        <a:xfrm>
          <a:off x="28575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12065</xdr:rowOff>
    </xdr:from>
    <xdr:ext cx="762000" cy="259080"/>
    <xdr:sp macro="" textlink="">
      <xdr:nvSpPr>
        <xdr:cNvPr id="123" name="テキスト ボックス 122"/>
        <xdr:cNvSpPr txBox="1"/>
      </xdr:nvSpPr>
      <xdr:spPr>
        <a:xfrm>
          <a:off x="2527300" y="696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4" name="テキスト ボックス 123"/>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210820</xdr:rowOff>
    </xdr:from>
    <xdr:to xmlns:xdr="http://schemas.openxmlformats.org/drawingml/2006/spreadsheetDrawing">
      <xdr:col>29</xdr:col>
      <xdr:colOff>177800</xdr:colOff>
      <xdr:row>35</xdr:row>
      <xdr:rowOff>311785</xdr:rowOff>
    </xdr:to>
    <xdr:sp macro="" textlink="">
      <xdr:nvSpPr>
        <xdr:cNvPr id="129" name="楕円 128"/>
        <xdr:cNvSpPr/>
      </xdr:nvSpPr>
      <xdr:spPr>
        <a:xfrm>
          <a:off x="56007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56515</xdr:rowOff>
    </xdr:from>
    <xdr:ext cx="754380" cy="258445"/>
    <xdr:sp macro="" textlink="">
      <xdr:nvSpPr>
        <xdr:cNvPr id="130" name="人口1人当たり決算額の推移該当値テキスト445"/>
        <xdr:cNvSpPr txBox="1"/>
      </xdr:nvSpPr>
      <xdr:spPr>
        <a:xfrm>
          <a:off x="5740400" y="666686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231140</xdr:rowOff>
    </xdr:from>
    <xdr:to xmlns:xdr="http://schemas.openxmlformats.org/drawingml/2006/spreadsheetDrawing">
      <xdr:col>26</xdr:col>
      <xdr:colOff>101600</xdr:colOff>
      <xdr:row>35</xdr:row>
      <xdr:rowOff>333375</xdr:rowOff>
    </xdr:to>
    <xdr:sp macro="" textlink="">
      <xdr:nvSpPr>
        <xdr:cNvPr id="131" name="楕円 130"/>
        <xdr:cNvSpPr/>
      </xdr:nvSpPr>
      <xdr:spPr>
        <a:xfrm>
          <a:off x="4953000" y="6841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0</xdr:rowOff>
    </xdr:from>
    <xdr:ext cx="736600" cy="259715"/>
    <xdr:sp macro="" textlink="">
      <xdr:nvSpPr>
        <xdr:cNvPr id="132" name="テキスト ボックス 131"/>
        <xdr:cNvSpPr txBox="1"/>
      </xdr:nvSpPr>
      <xdr:spPr>
        <a:xfrm>
          <a:off x="4622800" y="66103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220345</xdr:rowOff>
    </xdr:from>
    <xdr:to xmlns:xdr="http://schemas.openxmlformats.org/drawingml/2006/spreadsheetDrawing">
      <xdr:col>22</xdr:col>
      <xdr:colOff>165100</xdr:colOff>
      <xdr:row>35</xdr:row>
      <xdr:rowOff>321310</xdr:rowOff>
    </xdr:to>
    <xdr:sp macro="" textlink="">
      <xdr:nvSpPr>
        <xdr:cNvPr id="133" name="楕円 132"/>
        <xdr:cNvSpPr/>
      </xdr:nvSpPr>
      <xdr:spPr>
        <a:xfrm>
          <a:off x="4254500" y="68306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332105</xdr:rowOff>
    </xdr:from>
    <xdr:ext cx="762000" cy="259715"/>
    <xdr:sp macro="" textlink="">
      <xdr:nvSpPr>
        <xdr:cNvPr id="134" name="テキスト ボックス 133"/>
        <xdr:cNvSpPr txBox="1"/>
      </xdr:nvSpPr>
      <xdr:spPr>
        <a:xfrm>
          <a:off x="3924300" y="65995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227330</xdr:rowOff>
    </xdr:from>
    <xdr:to xmlns:xdr="http://schemas.openxmlformats.org/drawingml/2006/spreadsheetDrawing">
      <xdr:col>19</xdr:col>
      <xdr:colOff>38100</xdr:colOff>
      <xdr:row>35</xdr:row>
      <xdr:rowOff>328295</xdr:rowOff>
    </xdr:to>
    <xdr:sp macro="" textlink="">
      <xdr:nvSpPr>
        <xdr:cNvPr id="135" name="楕円 134"/>
        <xdr:cNvSpPr/>
      </xdr:nvSpPr>
      <xdr:spPr>
        <a:xfrm>
          <a:off x="3556000" y="68376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339090</xdr:rowOff>
    </xdr:from>
    <xdr:ext cx="762000" cy="255270"/>
    <xdr:sp macro="" textlink="">
      <xdr:nvSpPr>
        <xdr:cNvPr id="136" name="テキスト ボックス 135"/>
        <xdr:cNvSpPr txBox="1"/>
      </xdr:nvSpPr>
      <xdr:spPr>
        <a:xfrm>
          <a:off x="3225800" y="66065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217805</xdr:rowOff>
    </xdr:from>
    <xdr:to xmlns:xdr="http://schemas.openxmlformats.org/drawingml/2006/spreadsheetDrawing">
      <xdr:col>15</xdr:col>
      <xdr:colOff>101600</xdr:colOff>
      <xdr:row>35</xdr:row>
      <xdr:rowOff>320040</xdr:rowOff>
    </xdr:to>
    <xdr:sp macro="" textlink="">
      <xdr:nvSpPr>
        <xdr:cNvPr id="137" name="楕円 136"/>
        <xdr:cNvSpPr/>
      </xdr:nvSpPr>
      <xdr:spPr>
        <a:xfrm>
          <a:off x="2857500" y="68281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330835</xdr:rowOff>
    </xdr:from>
    <xdr:ext cx="762000" cy="258445"/>
    <xdr:sp macro="" textlink="">
      <xdr:nvSpPr>
        <xdr:cNvPr id="138" name="テキスト ボックス 137"/>
        <xdr:cNvSpPr txBox="1"/>
      </xdr:nvSpPr>
      <xdr:spPr>
        <a:xfrm>
          <a:off x="2527300" y="659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18,379
18,273
161.80
10,717,433
10,215,472
358,284
6,435,383
11,839,205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42.2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139700</xdr:rowOff>
    </xdr:from>
    <xdr:to xmlns:xdr="http://schemas.openxmlformats.org/drawingml/2006/spreadsheetDrawing">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168910</xdr:rowOff>
    </xdr:from>
    <xdr:ext cx="531495" cy="251460"/>
    <xdr:sp macro="" textlink="">
      <xdr:nvSpPr>
        <xdr:cNvPr id="44" name="テキスト ボックス 43"/>
        <xdr:cNvSpPr txBox="1"/>
      </xdr:nvSpPr>
      <xdr:spPr>
        <a:xfrm>
          <a:off x="230505" y="66840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54610</xdr:rowOff>
    </xdr:from>
    <xdr:ext cx="531495" cy="251460"/>
    <xdr:sp macro="" textlink="">
      <xdr:nvSpPr>
        <xdr:cNvPr id="46" name="テキスト ボックス 45"/>
        <xdr:cNvSpPr txBox="1"/>
      </xdr:nvSpPr>
      <xdr:spPr>
        <a:xfrm>
          <a:off x="230505" y="6398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82550</xdr:rowOff>
    </xdr:from>
    <xdr:to xmlns:xdr="http://schemas.openxmlformats.org/drawingml/2006/spreadsheetDrawing">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111760</xdr:rowOff>
    </xdr:from>
    <xdr:ext cx="531495" cy="251460"/>
    <xdr:sp macro="" textlink="">
      <xdr:nvSpPr>
        <xdr:cNvPr id="48" name="テキスト ボックス 47"/>
        <xdr:cNvSpPr txBox="1"/>
      </xdr:nvSpPr>
      <xdr:spPr>
        <a:xfrm>
          <a:off x="230505" y="6112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8010" cy="251460"/>
    <xdr:sp macro="" textlink="">
      <xdr:nvSpPr>
        <xdr:cNvPr id="50" name="テキスト ボックス 49"/>
        <xdr:cNvSpPr txBox="1"/>
      </xdr:nvSpPr>
      <xdr:spPr>
        <a:xfrm>
          <a:off x="166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25400</xdr:rowOff>
    </xdr:from>
    <xdr:to xmlns:xdr="http://schemas.openxmlformats.org/drawingml/2006/spreadsheetDrawing">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54610</xdr:rowOff>
    </xdr:from>
    <xdr:ext cx="588010" cy="251460"/>
    <xdr:sp macro="" textlink="">
      <xdr:nvSpPr>
        <xdr:cNvPr id="52" name="テキスト ボックス 51"/>
        <xdr:cNvSpPr txBox="1"/>
      </xdr:nvSpPr>
      <xdr:spPr>
        <a:xfrm>
          <a:off x="166370" y="5541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88010" cy="251460"/>
    <xdr:sp macro="" textlink="">
      <xdr:nvSpPr>
        <xdr:cNvPr id="54" name="テキスト ボックス 53"/>
        <xdr:cNvSpPr txBox="1"/>
      </xdr:nvSpPr>
      <xdr:spPr>
        <a:xfrm>
          <a:off x="166370" y="5255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139700</xdr:rowOff>
    </xdr:from>
    <xdr:to xmlns:xdr="http://schemas.openxmlformats.org/drawingml/2006/spreadsheetDrawing">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28</xdr:row>
      <xdr:rowOff>168910</xdr:rowOff>
    </xdr:from>
    <xdr:ext cx="588010" cy="251460"/>
    <xdr:sp macro="" textlink="">
      <xdr:nvSpPr>
        <xdr:cNvPr id="56" name="テキスト ボックス 55"/>
        <xdr:cNvSpPr txBox="1"/>
      </xdr:nvSpPr>
      <xdr:spPr>
        <a:xfrm>
          <a:off x="166370" y="4969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010" cy="251460"/>
    <xdr:sp macro="" textlink="">
      <xdr:nvSpPr>
        <xdr:cNvPr id="58" name="テキスト ボックス 57"/>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114300</xdr:rowOff>
    </xdr:from>
    <xdr:to xmlns:xdr="http://schemas.openxmlformats.org/drawingml/2006/spreadsheetDrawing">
      <xdr:col>24</xdr:col>
      <xdr:colOff>62865</xdr:colOff>
      <xdr:row>38</xdr:row>
      <xdr:rowOff>128905</xdr:rowOff>
    </xdr:to>
    <xdr:cxnSp macro="">
      <xdr:nvCxnSpPr>
        <xdr:cNvPr id="60" name="直線コネクタ 59"/>
        <xdr:cNvCxnSpPr/>
      </xdr:nvCxnSpPr>
      <xdr:spPr>
        <a:xfrm flipV="1">
          <a:off x="4633595" y="52578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132715</xdr:rowOff>
    </xdr:from>
    <xdr:ext cx="534670" cy="251460"/>
    <xdr:sp macro="" textlink="">
      <xdr:nvSpPr>
        <xdr:cNvPr id="61" name="人件費最小値テキスト"/>
        <xdr:cNvSpPr txBox="1"/>
      </xdr:nvSpPr>
      <xdr:spPr>
        <a:xfrm>
          <a:off x="4686300" y="66478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128905</xdr:rowOff>
    </xdr:from>
    <xdr:to xmlns:xdr="http://schemas.openxmlformats.org/drawingml/2006/spreadsheetDrawing">
      <xdr:col>24</xdr:col>
      <xdr:colOff>152400</xdr:colOff>
      <xdr:row>38</xdr:row>
      <xdr:rowOff>128905</xdr:rowOff>
    </xdr:to>
    <xdr:cxnSp macro="">
      <xdr:nvCxnSpPr>
        <xdr:cNvPr id="62" name="直線コネクタ 61"/>
        <xdr:cNvCxnSpPr/>
      </xdr:nvCxnSpPr>
      <xdr:spPr>
        <a:xfrm>
          <a:off x="4546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60960</xdr:rowOff>
    </xdr:from>
    <xdr:ext cx="598805" cy="259080"/>
    <xdr:sp macro="" textlink="">
      <xdr:nvSpPr>
        <xdr:cNvPr id="63" name="人件費最大値テキスト"/>
        <xdr:cNvSpPr txBox="1"/>
      </xdr:nvSpPr>
      <xdr:spPr>
        <a:xfrm>
          <a:off x="468630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114300</xdr:rowOff>
    </xdr:from>
    <xdr:to xmlns:xdr="http://schemas.openxmlformats.org/drawingml/2006/spreadsheetDrawing">
      <xdr:col>24</xdr:col>
      <xdr:colOff>152400</xdr:colOff>
      <xdr:row>30</xdr:row>
      <xdr:rowOff>114300</xdr:rowOff>
    </xdr:to>
    <xdr:cxnSp macro="">
      <xdr:nvCxnSpPr>
        <xdr:cNvPr id="64" name="直線コネクタ 63"/>
        <xdr:cNvCxnSpPr/>
      </xdr:nvCxnSpPr>
      <xdr:spPr>
        <a:xfrm>
          <a:off x="4546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128270</xdr:rowOff>
    </xdr:from>
    <xdr:to xmlns:xdr="http://schemas.openxmlformats.org/drawingml/2006/spreadsheetDrawing">
      <xdr:col>24</xdr:col>
      <xdr:colOff>63500</xdr:colOff>
      <xdr:row>36</xdr:row>
      <xdr:rowOff>0</xdr:rowOff>
    </xdr:to>
    <xdr:cxnSp macro="">
      <xdr:nvCxnSpPr>
        <xdr:cNvPr id="65" name="直線コネクタ 64"/>
        <xdr:cNvCxnSpPr/>
      </xdr:nvCxnSpPr>
      <xdr:spPr>
        <a:xfrm flipV="1">
          <a:off x="3797300" y="612902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54610</xdr:rowOff>
    </xdr:from>
    <xdr:ext cx="534670" cy="251460"/>
    <xdr:sp macro="" textlink="">
      <xdr:nvSpPr>
        <xdr:cNvPr id="66" name="人件費平均値テキスト"/>
        <xdr:cNvSpPr txBox="1"/>
      </xdr:nvSpPr>
      <xdr:spPr>
        <a:xfrm>
          <a:off x="4686300" y="58839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31750</xdr:rowOff>
    </xdr:from>
    <xdr:to xmlns:xdr="http://schemas.openxmlformats.org/drawingml/2006/spreadsheetDrawing">
      <xdr:col>24</xdr:col>
      <xdr:colOff>114300</xdr:colOff>
      <xdr:row>35</xdr:row>
      <xdr:rowOff>133350</xdr:rowOff>
    </xdr:to>
    <xdr:sp macro="" textlink="">
      <xdr:nvSpPr>
        <xdr:cNvPr id="67" name="フローチャート: 判断 66"/>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0</xdr:rowOff>
    </xdr:from>
    <xdr:to xmlns:xdr="http://schemas.openxmlformats.org/drawingml/2006/spreadsheetDrawing">
      <xdr:col>19</xdr:col>
      <xdr:colOff>177800</xdr:colOff>
      <xdr:row>36</xdr:row>
      <xdr:rowOff>73025</xdr:rowOff>
    </xdr:to>
    <xdr:cxnSp macro="">
      <xdr:nvCxnSpPr>
        <xdr:cNvPr id="68" name="直線コネクタ 67"/>
        <xdr:cNvCxnSpPr/>
      </xdr:nvCxnSpPr>
      <xdr:spPr>
        <a:xfrm flipV="1">
          <a:off x="2908300" y="617220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33020</xdr:rowOff>
    </xdr:from>
    <xdr:to xmlns:xdr="http://schemas.openxmlformats.org/drawingml/2006/spreadsheetDrawing">
      <xdr:col>20</xdr:col>
      <xdr:colOff>38100</xdr:colOff>
      <xdr:row>35</xdr:row>
      <xdr:rowOff>134620</xdr:rowOff>
    </xdr:to>
    <xdr:sp macro="" textlink="">
      <xdr:nvSpPr>
        <xdr:cNvPr id="69" name="フローチャート: 判断 68"/>
        <xdr:cNvSpPr/>
      </xdr:nvSpPr>
      <xdr:spPr>
        <a:xfrm>
          <a:off x="3746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151130</xdr:rowOff>
    </xdr:from>
    <xdr:ext cx="527050" cy="259080"/>
    <xdr:sp macro="" textlink="">
      <xdr:nvSpPr>
        <xdr:cNvPr id="70" name="テキスト ボックス 69"/>
        <xdr:cNvSpPr txBox="1"/>
      </xdr:nvSpPr>
      <xdr:spPr>
        <a:xfrm>
          <a:off x="3529965" y="58089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55245</xdr:rowOff>
    </xdr:from>
    <xdr:to xmlns:xdr="http://schemas.openxmlformats.org/drawingml/2006/spreadsheetDrawing">
      <xdr:col>15</xdr:col>
      <xdr:colOff>50800</xdr:colOff>
      <xdr:row>36</xdr:row>
      <xdr:rowOff>73025</xdr:rowOff>
    </xdr:to>
    <xdr:cxnSp macro="">
      <xdr:nvCxnSpPr>
        <xdr:cNvPr id="71" name="直線コネクタ 70"/>
        <xdr:cNvCxnSpPr/>
      </xdr:nvCxnSpPr>
      <xdr:spPr>
        <a:xfrm>
          <a:off x="2019300" y="62274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27305</xdr:rowOff>
    </xdr:from>
    <xdr:to xmlns:xdr="http://schemas.openxmlformats.org/drawingml/2006/spreadsheetDrawing">
      <xdr:col>15</xdr:col>
      <xdr:colOff>101600</xdr:colOff>
      <xdr:row>35</xdr:row>
      <xdr:rowOff>128905</xdr:rowOff>
    </xdr:to>
    <xdr:sp macro="" textlink="">
      <xdr:nvSpPr>
        <xdr:cNvPr id="72" name="フローチャート: 判断 71"/>
        <xdr:cNvSpPr/>
      </xdr:nvSpPr>
      <xdr:spPr>
        <a:xfrm>
          <a:off x="2857500" y="602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146050</xdr:rowOff>
    </xdr:from>
    <xdr:ext cx="527050" cy="251460"/>
    <xdr:sp macro="" textlink="">
      <xdr:nvSpPr>
        <xdr:cNvPr id="73" name="テキスト ボックス 72"/>
        <xdr:cNvSpPr txBox="1"/>
      </xdr:nvSpPr>
      <xdr:spPr>
        <a:xfrm>
          <a:off x="2640965" y="58039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49530</xdr:rowOff>
    </xdr:from>
    <xdr:to xmlns:xdr="http://schemas.openxmlformats.org/drawingml/2006/spreadsheetDrawing">
      <xdr:col>10</xdr:col>
      <xdr:colOff>114300</xdr:colOff>
      <xdr:row>36</xdr:row>
      <xdr:rowOff>55245</xdr:rowOff>
    </xdr:to>
    <xdr:cxnSp macro="">
      <xdr:nvCxnSpPr>
        <xdr:cNvPr id="74" name="直線コネクタ 73"/>
        <xdr:cNvCxnSpPr/>
      </xdr:nvCxnSpPr>
      <xdr:spPr>
        <a:xfrm>
          <a:off x="1130300" y="6221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160655</xdr:rowOff>
    </xdr:from>
    <xdr:to xmlns:xdr="http://schemas.openxmlformats.org/drawingml/2006/spreadsheetDrawing">
      <xdr:col>10</xdr:col>
      <xdr:colOff>165100</xdr:colOff>
      <xdr:row>36</xdr:row>
      <xdr:rowOff>90805</xdr:rowOff>
    </xdr:to>
    <xdr:sp macro="" textlink="">
      <xdr:nvSpPr>
        <xdr:cNvPr id="75" name="フローチャート: 判断 74"/>
        <xdr:cNvSpPr/>
      </xdr:nvSpPr>
      <xdr:spPr>
        <a:xfrm>
          <a:off x="1968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107315</xdr:rowOff>
    </xdr:from>
    <xdr:ext cx="527050" cy="259080"/>
    <xdr:sp macro="" textlink="">
      <xdr:nvSpPr>
        <xdr:cNvPr id="76" name="テキスト ボックス 75"/>
        <xdr:cNvSpPr txBox="1"/>
      </xdr:nvSpPr>
      <xdr:spPr>
        <a:xfrm>
          <a:off x="1751965" y="59366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5080</xdr:rowOff>
    </xdr:from>
    <xdr:to xmlns:xdr="http://schemas.openxmlformats.org/drawingml/2006/spreadsheetDrawing">
      <xdr:col>6</xdr:col>
      <xdr:colOff>38100</xdr:colOff>
      <xdr:row>36</xdr:row>
      <xdr:rowOff>106680</xdr:rowOff>
    </xdr:to>
    <xdr:sp macro="" textlink="">
      <xdr:nvSpPr>
        <xdr:cNvPr id="77" name="フローチャート: 判断 76"/>
        <xdr:cNvSpPr/>
      </xdr:nvSpPr>
      <xdr:spPr>
        <a:xfrm>
          <a:off x="1079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97790</xdr:rowOff>
    </xdr:from>
    <xdr:ext cx="527050" cy="251460"/>
    <xdr:sp macro="" textlink="">
      <xdr:nvSpPr>
        <xdr:cNvPr id="78" name="テキスト ボックス 77"/>
        <xdr:cNvSpPr txBox="1"/>
      </xdr:nvSpPr>
      <xdr:spPr>
        <a:xfrm>
          <a:off x="862965" y="6269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77470</xdr:rowOff>
    </xdr:from>
    <xdr:to xmlns:xdr="http://schemas.openxmlformats.org/drawingml/2006/spreadsheetDrawing">
      <xdr:col>24</xdr:col>
      <xdr:colOff>114300</xdr:colOff>
      <xdr:row>36</xdr:row>
      <xdr:rowOff>7620</xdr:rowOff>
    </xdr:to>
    <xdr:sp macro="" textlink="">
      <xdr:nvSpPr>
        <xdr:cNvPr id="84" name="楕円 83"/>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55880</xdr:rowOff>
    </xdr:from>
    <xdr:ext cx="534670" cy="259080"/>
    <xdr:sp macro="" textlink="">
      <xdr:nvSpPr>
        <xdr:cNvPr id="85" name="人件費該当値テキスト"/>
        <xdr:cNvSpPr txBox="1"/>
      </xdr:nvSpPr>
      <xdr:spPr>
        <a:xfrm>
          <a:off x="4686300" y="605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120650</xdr:rowOff>
    </xdr:from>
    <xdr:to xmlns:xdr="http://schemas.openxmlformats.org/drawingml/2006/spreadsheetDrawing">
      <xdr:col>20</xdr:col>
      <xdr:colOff>38100</xdr:colOff>
      <xdr:row>36</xdr:row>
      <xdr:rowOff>50800</xdr:rowOff>
    </xdr:to>
    <xdr:sp macro="" textlink="">
      <xdr:nvSpPr>
        <xdr:cNvPr id="86" name="楕円 85"/>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41910</xdr:rowOff>
    </xdr:from>
    <xdr:ext cx="527050" cy="251460"/>
    <xdr:sp macro="" textlink="">
      <xdr:nvSpPr>
        <xdr:cNvPr id="87" name="テキスト ボックス 86"/>
        <xdr:cNvSpPr txBox="1"/>
      </xdr:nvSpPr>
      <xdr:spPr>
        <a:xfrm>
          <a:off x="3529965" y="62141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22225</xdr:rowOff>
    </xdr:from>
    <xdr:to xmlns:xdr="http://schemas.openxmlformats.org/drawingml/2006/spreadsheetDrawing">
      <xdr:col>15</xdr:col>
      <xdr:colOff>101600</xdr:colOff>
      <xdr:row>36</xdr:row>
      <xdr:rowOff>123825</xdr:rowOff>
    </xdr:to>
    <xdr:sp macro="" textlink="">
      <xdr:nvSpPr>
        <xdr:cNvPr id="88" name="楕円 87"/>
        <xdr:cNvSpPr/>
      </xdr:nvSpPr>
      <xdr:spPr>
        <a:xfrm>
          <a:off x="2857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114935</xdr:rowOff>
    </xdr:from>
    <xdr:ext cx="527050" cy="259080"/>
    <xdr:sp macro="" textlink="">
      <xdr:nvSpPr>
        <xdr:cNvPr id="89" name="テキスト ボックス 88"/>
        <xdr:cNvSpPr txBox="1"/>
      </xdr:nvSpPr>
      <xdr:spPr>
        <a:xfrm>
          <a:off x="2640965" y="6287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4445</xdr:rowOff>
    </xdr:from>
    <xdr:to xmlns:xdr="http://schemas.openxmlformats.org/drawingml/2006/spreadsheetDrawing">
      <xdr:col>10</xdr:col>
      <xdr:colOff>165100</xdr:colOff>
      <xdr:row>36</xdr:row>
      <xdr:rowOff>106045</xdr:rowOff>
    </xdr:to>
    <xdr:sp macro="" textlink="">
      <xdr:nvSpPr>
        <xdr:cNvPr id="90" name="楕円 89"/>
        <xdr:cNvSpPr/>
      </xdr:nvSpPr>
      <xdr:spPr>
        <a:xfrm>
          <a:off x="1968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97790</xdr:rowOff>
    </xdr:from>
    <xdr:ext cx="527050" cy="251460"/>
    <xdr:sp macro="" textlink="">
      <xdr:nvSpPr>
        <xdr:cNvPr id="91" name="テキスト ボックス 90"/>
        <xdr:cNvSpPr txBox="1"/>
      </xdr:nvSpPr>
      <xdr:spPr>
        <a:xfrm>
          <a:off x="1751965" y="6269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170180</xdr:rowOff>
    </xdr:from>
    <xdr:to xmlns:xdr="http://schemas.openxmlformats.org/drawingml/2006/spreadsheetDrawing">
      <xdr:col>6</xdr:col>
      <xdr:colOff>38100</xdr:colOff>
      <xdr:row>36</xdr:row>
      <xdr:rowOff>100330</xdr:rowOff>
    </xdr:to>
    <xdr:sp macro="" textlink="">
      <xdr:nvSpPr>
        <xdr:cNvPr id="92" name="楕円 91"/>
        <xdr:cNvSpPr/>
      </xdr:nvSpPr>
      <xdr:spPr>
        <a:xfrm>
          <a:off x="1079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116840</xdr:rowOff>
    </xdr:from>
    <xdr:ext cx="527050" cy="259080"/>
    <xdr:sp macro="" textlink="">
      <xdr:nvSpPr>
        <xdr:cNvPr id="93" name="テキスト ボックス 92"/>
        <xdr:cNvSpPr txBox="1"/>
      </xdr:nvSpPr>
      <xdr:spPr>
        <a:xfrm>
          <a:off x="862965" y="59461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102" name="テキスト ボックス 101"/>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1460"/>
    <xdr:sp macro="" textlink="">
      <xdr:nvSpPr>
        <xdr:cNvPr id="104" name="テキスト ボックス 103"/>
        <xdr:cNvSpPr txBox="1"/>
      </xdr:nvSpPr>
      <xdr:spPr>
        <a:xfrm>
          <a:off x="230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5" name="直線コネクタ 104"/>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6" name="テキスト ボックス 105"/>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7" name="直線コネクタ 106"/>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8" name="テキスト ボックス 107"/>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8010" cy="251460"/>
    <xdr:sp macro="" textlink="">
      <xdr:nvSpPr>
        <xdr:cNvPr id="110" name="テキスト ボックス 109"/>
        <xdr:cNvSpPr txBox="1"/>
      </xdr:nvSpPr>
      <xdr:spPr>
        <a:xfrm>
          <a:off x="166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11" name="直線コネクタ 110"/>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010" cy="259080"/>
    <xdr:sp macro="" textlink="">
      <xdr:nvSpPr>
        <xdr:cNvPr id="112" name="テキスト ボックス 111"/>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3" name="直線コネクタ 112"/>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010" cy="259080"/>
    <xdr:sp macro="" textlink="">
      <xdr:nvSpPr>
        <xdr:cNvPr id="114" name="テキスト ボックス 113"/>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16" name="テキスト ボックス 115"/>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74930</xdr:rowOff>
    </xdr:from>
    <xdr:to xmlns:xdr="http://schemas.openxmlformats.org/drawingml/2006/spreadsheetDrawing">
      <xdr:col>24</xdr:col>
      <xdr:colOff>62865</xdr:colOff>
      <xdr:row>59</xdr:row>
      <xdr:rowOff>92075</xdr:rowOff>
    </xdr:to>
    <xdr:cxnSp macro="">
      <xdr:nvCxnSpPr>
        <xdr:cNvPr id="118" name="直線コネクタ 117"/>
        <xdr:cNvCxnSpPr/>
      </xdr:nvCxnSpPr>
      <xdr:spPr>
        <a:xfrm flipV="1">
          <a:off x="4633595" y="881888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95885</xdr:rowOff>
    </xdr:from>
    <xdr:ext cx="534670" cy="259080"/>
    <xdr:sp macro="" textlink="">
      <xdr:nvSpPr>
        <xdr:cNvPr id="119" name="物件費最小値テキスト"/>
        <xdr:cNvSpPr txBox="1"/>
      </xdr:nvSpPr>
      <xdr:spPr>
        <a:xfrm>
          <a:off x="4686300" y="1021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92075</xdr:rowOff>
    </xdr:from>
    <xdr:to xmlns:xdr="http://schemas.openxmlformats.org/drawingml/2006/spreadsheetDrawing">
      <xdr:col>24</xdr:col>
      <xdr:colOff>152400</xdr:colOff>
      <xdr:row>59</xdr:row>
      <xdr:rowOff>92075</xdr:rowOff>
    </xdr:to>
    <xdr:cxnSp macro="">
      <xdr:nvCxnSpPr>
        <xdr:cNvPr id="120" name="直線コネクタ 119"/>
        <xdr:cNvCxnSpPr/>
      </xdr:nvCxnSpPr>
      <xdr:spPr>
        <a:xfrm>
          <a:off x="4546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20955</xdr:rowOff>
    </xdr:from>
    <xdr:ext cx="598805" cy="251460"/>
    <xdr:sp macro="" textlink="">
      <xdr:nvSpPr>
        <xdr:cNvPr id="121" name="物件費最大値テキスト"/>
        <xdr:cNvSpPr txBox="1"/>
      </xdr:nvSpPr>
      <xdr:spPr>
        <a:xfrm>
          <a:off x="4686300" y="85934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74930</xdr:rowOff>
    </xdr:from>
    <xdr:to xmlns:xdr="http://schemas.openxmlformats.org/drawingml/2006/spreadsheetDrawing">
      <xdr:col>24</xdr:col>
      <xdr:colOff>152400</xdr:colOff>
      <xdr:row>51</xdr:row>
      <xdr:rowOff>74930</xdr:rowOff>
    </xdr:to>
    <xdr:cxnSp macro="">
      <xdr:nvCxnSpPr>
        <xdr:cNvPr id="122" name="直線コネクタ 121"/>
        <xdr:cNvCxnSpPr/>
      </xdr:nvCxnSpPr>
      <xdr:spPr>
        <a:xfrm>
          <a:off x="4546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635</xdr:rowOff>
    </xdr:from>
    <xdr:to xmlns:xdr="http://schemas.openxmlformats.org/drawingml/2006/spreadsheetDrawing">
      <xdr:col>24</xdr:col>
      <xdr:colOff>63500</xdr:colOff>
      <xdr:row>58</xdr:row>
      <xdr:rowOff>33655</xdr:rowOff>
    </xdr:to>
    <xdr:cxnSp macro="">
      <xdr:nvCxnSpPr>
        <xdr:cNvPr id="123" name="直線コネクタ 122"/>
        <xdr:cNvCxnSpPr/>
      </xdr:nvCxnSpPr>
      <xdr:spPr>
        <a:xfrm flipV="1">
          <a:off x="3797300" y="994473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60960</xdr:rowOff>
    </xdr:from>
    <xdr:ext cx="534670" cy="259080"/>
    <xdr:sp macro="" textlink="">
      <xdr:nvSpPr>
        <xdr:cNvPr id="124" name="物件費平均値テキスト"/>
        <xdr:cNvSpPr txBox="1"/>
      </xdr:nvSpPr>
      <xdr:spPr>
        <a:xfrm>
          <a:off x="4686300" y="9490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38100</xdr:rowOff>
    </xdr:from>
    <xdr:to xmlns:xdr="http://schemas.openxmlformats.org/drawingml/2006/spreadsheetDrawing">
      <xdr:col>24</xdr:col>
      <xdr:colOff>114300</xdr:colOff>
      <xdr:row>56</xdr:row>
      <xdr:rowOff>139700</xdr:rowOff>
    </xdr:to>
    <xdr:sp macro="" textlink="">
      <xdr:nvSpPr>
        <xdr:cNvPr id="125" name="フローチャート: 判断 124"/>
        <xdr:cNvSpPr/>
      </xdr:nvSpPr>
      <xdr:spPr>
        <a:xfrm>
          <a:off x="45847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33655</xdr:rowOff>
    </xdr:from>
    <xdr:to xmlns:xdr="http://schemas.openxmlformats.org/drawingml/2006/spreadsheetDrawing">
      <xdr:col>19</xdr:col>
      <xdr:colOff>177800</xdr:colOff>
      <xdr:row>58</xdr:row>
      <xdr:rowOff>38100</xdr:rowOff>
    </xdr:to>
    <xdr:cxnSp macro="">
      <xdr:nvCxnSpPr>
        <xdr:cNvPr id="126" name="直線コネクタ 125"/>
        <xdr:cNvCxnSpPr/>
      </xdr:nvCxnSpPr>
      <xdr:spPr>
        <a:xfrm flipV="1">
          <a:off x="2908300" y="9977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138430</xdr:rowOff>
    </xdr:from>
    <xdr:to xmlns:xdr="http://schemas.openxmlformats.org/drawingml/2006/spreadsheetDrawing">
      <xdr:col>20</xdr:col>
      <xdr:colOff>38100</xdr:colOff>
      <xdr:row>57</xdr:row>
      <xdr:rowOff>68580</xdr:rowOff>
    </xdr:to>
    <xdr:sp macro="" textlink="">
      <xdr:nvSpPr>
        <xdr:cNvPr id="127" name="フローチャート: 判断 126"/>
        <xdr:cNvSpPr/>
      </xdr:nvSpPr>
      <xdr:spPr>
        <a:xfrm>
          <a:off x="3746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85090</xdr:rowOff>
    </xdr:from>
    <xdr:ext cx="527050" cy="259080"/>
    <xdr:sp macro="" textlink="">
      <xdr:nvSpPr>
        <xdr:cNvPr id="128" name="テキスト ボックス 127"/>
        <xdr:cNvSpPr txBox="1"/>
      </xdr:nvSpPr>
      <xdr:spPr>
        <a:xfrm>
          <a:off x="3529965" y="9514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38100</xdr:rowOff>
    </xdr:from>
    <xdr:to xmlns:xdr="http://schemas.openxmlformats.org/drawingml/2006/spreadsheetDrawing">
      <xdr:col>15</xdr:col>
      <xdr:colOff>50800</xdr:colOff>
      <xdr:row>58</xdr:row>
      <xdr:rowOff>48260</xdr:rowOff>
    </xdr:to>
    <xdr:cxnSp macro="">
      <xdr:nvCxnSpPr>
        <xdr:cNvPr id="129" name="直線コネクタ 128"/>
        <xdr:cNvCxnSpPr/>
      </xdr:nvCxnSpPr>
      <xdr:spPr>
        <a:xfrm flipV="1">
          <a:off x="2019300" y="99822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123825</xdr:rowOff>
    </xdr:from>
    <xdr:to xmlns:xdr="http://schemas.openxmlformats.org/drawingml/2006/spreadsheetDrawing">
      <xdr:col>15</xdr:col>
      <xdr:colOff>101600</xdr:colOff>
      <xdr:row>57</xdr:row>
      <xdr:rowOff>53975</xdr:rowOff>
    </xdr:to>
    <xdr:sp macro="" textlink="">
      <xdr:nvSpPr>
        <xdr:cNvPr id="130" name="フローチャート: 判断 129"/>
        <xdr:cNvSpPr/>
      </xdr:nvSpPr>
      <xdr:spPr>
        <a:xfrm>
          <a:off x="2857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70485</xdr:rowOff>
    </xdr:from>
    <xdr:ext cx="527050" cy="259080"/>
    <xdr:sp macro="" textlink="">
      <xdr:nvSpPr>
        <xdr:cNvPr id="131" name="テキスト ボックス 130"/>
        <xdr:cNvSpPr txBox="1"/>
      </xdr:nvSpPr>
      <xdr:spPr>
        <a:xfrm>
          <a:off x="2640965" y="9500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48260</xdr:rowOff>
    </xdr:from>
    <xdr:to xmlns:xdr="http://schemas.openxmlformats.org/drawingml/2006/spreadsheetDrawing">
      <xdr:col>10</xdr:col>
      <xdr:colOff>114300</xdr:colOff>
      <xdr:row>58</xdr:row>
      <xdr:rowOff>121920</xdr:rowOff>
    </xdr:to>
    <xdr:cxnSp macro="">
      <xdr:nvCxnSpPr>
        <xdr:cNvPr id="132" name="直線コネクタ 131"/>
        <xdr:cNvCxnSpPr/>
      </xdr:nvCxnSpPr>
      <xdr:spPr>
        <a:xfrm flipV="1">
          <a:off x="1130300" y="99923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167640</xdr:rowOff>
    </xdr:from>
    <xdr:to xmlns:xdr="http://schemas.openxmlformats.org/drawingml/2006/spreadsheetDrawing">
      <xdr:col>10</xdr:col>
      <xdr:colOff>165100</xdr:colOff>
      <xdr:row>57</xdr:row>
      <xdr:rowOff>97790</xdr:rowOff>
    </xdr:to>
    <xdr:sp macro="" textlink="">
      <xdr:nvSpPr>
        <xdr:cNvPr id="133" name="フローチャート: 判断 132"/>
        <xdr:cNvSpPr/>
      </xdr:nvSpPr>
      <xdr:spPr>
        <a:xfrm>
          <a:off x="19685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114300</xdr:rowOff>
    </xdr:from>
    <xdr:ext cx="527050" cy="259080"/>
    <xdr:sp macro="" textlink="">
      <xdr:nvSpPr>
        <xdr:cNvPr id="134" name="テキスト ボックス 133"/>
        <xdr:cNvSpPr txBox="1"/>
      </xdr:nvSpPr>
      <xdr:spPr>
        <a:xfrm>
          <a:off x="1751965" y="9544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64135</xdr:rowOff>
    </xdr:from>
    <xdr:to xmlns:xdr="http://schemas.openxmlformats.org/drawingml/2006/spreadsheetDrawing">
      <xdr:col>6</xdr:col>
      <xdr:colOff>38100</xdr:colOff>
      <xdr:row>57</xdr:row>
      <xdr:rowOff>166370</xdr:rowOff>
    </xdr:to>
    <xdr:sp macro="" textlink="">
      <xdr:nvSpPr>
        <xdr:cNvPr id="135" name="フローチャート: 判断 134"/>
        <xdr:cNvSpPr/>
      </xdr:nvSpPr>
      <xdr:spPr>
        <a:xfrm>
          <a:off x="1079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10795</xdr:rowOff>
    </xdr:from>
    <xdr:ext cx="527050" cy="258445"/>
    <xdr:sp macro="" textlink="">
      <xdr:nvSpPr>
        <xdr:cNvPr id="136" name="テキスト ボックス 135"/>
        <xdr:cNvSpPr txBox="1"/>
      </xdr:nvSpPr>
      <xdr:spPr>
        <a:xfrm>
          <a:off x="862965" y="96119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121285</xdr:rowOff>
    </xdr:from>
    <xdr:to xmlns:xdr="http://schemas.openxmlformats.org/drawingml/2006/spreadsheetDrawing">
      <xdr:col>24</xdr:col>
      <xdr:colOff>114300</xdr:colOff>
      <xdr:row>58</xdr:row>
      <xdr:rowOff>52070</xdr:rowOff>
    </xdr:to>
    <xdr:sp macro="" textlink="">
      <xdr:nvSpPr>
        <xdr:cNvPr id="142" name="楕円 141"/>
        <xdr:cNvSpPr/>
      </xdr:nvSpPr>
      <xdr:spPr>
        <a:xfrm>
          <a:off x="45847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99695</xdr:rowOff>
    </xdr:from>
    <xdr:ext cx="534670" cy="251460"/>
    <xdr:sp macro="" textlink="">
      <xdr:nvSpPr>
        <xdr:cNvPr id="143" name="物件費該当値テキスト"/>
        <xdr:cNvSpPr txBox="1"/>
      </xdr:nvSpPr>
      <xdr:spPr>
        <a:xfrm>
          <a:off x="4686300" y="987234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154940</xdr:rowOff>
    </xdr:from>
    <xdr:to xmlns:xdr="http://schemas.openxmlformats.org/drawingml/2006/spreadsheetDrawing">
      <xdr:col>20</xdr:col>
      <xdr:colOff>38100</xdr:colOff>
      <xdr:row>58</xdr:row>
      <xdr:rowOff>84455</xdr:rowOff>
    </xdr:to>
    <xdr:sp macro="" textlink="">
      <xdr:nvSpPr>
        <xdr:cNvPr id="144" name="楕円 143"/>
        <xdr:cNvSpPr/>
      </xdr:nvSpPr>
      <xdr:spPr>
        <a:xfrm>
          <a:off x="3746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75565</xdr:rowOff>
    </xdr:from>
    <xdr:ext cx="527050" cy="251460"/>
    <xdr:sp macro="" textlink="">
      <xdr:nvSpPr>
        <xdr:cNvPr id="145" name="テキスト ボックス 144"/>
        <xdr:cNvSpPr txBox="1"/>
      </xdr:nvSpPr>
      <xdr:spPr>
        <a:xfrm>
          <a:off x="3529965" y="100196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158750</xdr:rowOff>
    </xdr:from>
    <xdr:to xmlns:xdr="http://schemas.openxmlformats.org/drawingml/2006/spreadsheetDrawing">
      <xdr:col>15</xdr:col>
      <xdr:colOff>101600</xdr:colOff>
      <xdr:row>58</xdr:row>
      <xdr:rowOff>88900</xdr:rowOff>
    </xdr:to>
    <xdr:sp macro="" textlink="">
      <xdr:nvSpPr>
        <xdr:cNvPr id="146" name="楕円 145"/>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80010</xdr:rowOff>
    </xdr:from>
    <xdr:ext cx="527050" cy="259080"/>
    <xdr:sp macro="" textlink="">
      <xdr:nvSpPr>
        <xdr:cNvPr id="147" name="テキスト ボックス 146"/>
        <xdr:cNvSpPr txBox="1"/>
      </xdr:nvSpPr>
      <xdr:spPr>
        <a:xfrm>
          <a:off x="2640965" y="100241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168910</xdr:rowOff>
    </xdr:from>
    <xdr:to xmlns:xdr="http://schemas.openxmlformats.org/drawingml/2006/spreadsheetDrawing">
      <xdr:col>10</xdr:col>
      <xdr:colOff>165100</xdr:colOff>
      <xdr:row>58</xdr:row>
      <xdr:rowOff>99060</xdr:rowOff>
    </xdr:to>
    <xdr:sp macro="" textlink="">
      <xdr:nvSpPr>
        <xdr:cNvPr id="148" name="楕円 147"/>
        <xdr:cNvSpPr/>
      </xdr:nvSpPr>
      <xdr:spPr>
        <a:xfrm>
          <a:off x="1968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90170</xdr:rowOff>
    </xdr:from>
    <xdr:ext cx="527050" cy="259080"/>
    <xdr:sp macro="" textlink="">
      <xdr:nvSpPr>
        <xdr:cNvPr id="149" name="テキスト ボックス 148"/>
        <xdr:cNvSpPr txBox="1"/>
      </xdr:nvSpPr>
      <xdr:spPr>
        <a:xfrm>
          <a:off x="1751965" y="10034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71120</xdr:rowOff>
    </xdr:from>
    <xdr:to xmlns:xdr="http://schemas.openxmlformats.org/drawingml/2006/spreadsheetDrawing">
      <xdr:col>6</xdr:col>
      <xdr:colOff>38100</xdr:colOff>
      <xdr:row>59</xdr:row>
      <xdr:rowOff>1270</xdr:rowOff>
    </xdr:to>
    <xdr:sp macro="" textlink="">
      <xdr:nvSpPr>
        <xdr:cNvPr id="150" name="楕円 149"/>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163830</xdr:rowOff>
    </xdr:from>
    <xdr:ext cx="527050" cy="259080"/>
    <xdr:sp macro="" textlink="">
      <xdr:nvSpPr>
        <xdr:cNvPr id="151" name="テキスト ボックス 150"/>
        <xdr:cNvSpPr txBox="1"/>
      </xdr:nvSpPr>
      <xdr:spPr>
        <a:xfrm>
          <a:off x="862965" y="10107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60" name="テキスト ボックス 159"/>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1300" cy="251460"/>
    <xdr:sp macro="" textlink="">
      <xdr:nvSpPr>
        <xdr:cNvPr id="163" name="テキスト ボックス 162"/>
        <xdr:cNvSpPr txBox="1"/>
      </xdr:nvSpPr>
      <xdr:spPr>
        <a:xfrm>
          <a:off x="513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1460"/>
    <xdr:sp macro="" textlink="">
      <xdr:nvSpPr>
        <xdr:cNvPr id="165" name="テキスト ボックス 164"/>
        <xdr:cNvSpPr txBox="1"/>
      </xdr:nvSpPr>
      <xdr:spPr>
        <a:xfrm>
          <a:off x="230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1460"/>
    <xdr:sp macro="" textlink="">
      <xdr:nvSpPr>
        <xdr:cNvPr id="167" name="テキスト ボックス 166"/>
        <xdr:cNvSpPr txBox="1"/>
      </xdr:nvSpPr>
      <xdr:spPr>
        <a:xfrm>
          <a:off x="230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1460"/>
    <xdr:sp macro="" textlink="">
      <xdr:nvSpPr>
        <xdr:cNvPr id="169" name="テキスト ボックス 168"/>
        <xdr:cNvSpPr txBox="1"/>
      </xdr:nvSpPr>
      <xdr:spPr>
        <a:xfrm>
          <a:off x="230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1460"/>
    <xdr:sp macro="" textlink="">
      <xdr:nvSpPr>
        <xdr:cNvPr id="171" name="テキスト ボックス 170"/>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70485</xdr:rowOff>
    </xdr:from>
    <xdr:to xmlns:xdr="http://schemas.openxmlformats.org/drawingml/2006/spreadsheetDrawing">
      <xdr:col>24</xdr:col>
      <xdr:colOff>62865</xdr:colOff>
      <xdr:row>78</xdr:row>
      <xdr:rowOff>138430</xdr:rowOff>
    </xdr:to>
    <xdr:cxnSp macro="">
      <xdr:nvCxnSpPr>
        <xdr:cNvPr id="173" name="直線コネクタ 172"/>
        <xdr:cNvCxnSpPr/>
      </xdr:nvCxnSpPr>
      <xdr:spPr>
        <a:xfrm flipV="1">
          <a:off x="4633595" y="1224343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142240</xdr:rowOff>
    </xdr:from>
    <xdr:ext cx="313690" cy="259080"/>
    <xdr:sp macro="" textlink="">
      <xdr:nvSpPr>
        <xdr:cNvPr id="174" name="維持補修費最小値テキスト"/>
        <xdr:cNvSpPr txBox="1"/>
      </xdr:nvSpPr>
      <xdr:spPr>
        <a:xfrm>
          <a:off x="4686300" y="13515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138430</xdr:rowOff>
    </xdr:from>
    <xdr:to xmlns:xdr="http://schemas.openxmlformats.org/drawingml/2006/spreadsheetDrawing">
      <xdr:col>24</xdr:col>
      <xdr:colOff>152400</xdr:colOff>
      <xdr:row>78</xdr:row>
      <xdr:rowOff>138430</xdr:rowOff>
    </xdr:to>
    <xdr:cxnSp macro="">
      <xdr:nvCxnSpPr>
        <xdr:cNvPr id="175" name="直線コネクタ 174"/>
        <xdr:cNvCxnSpPr/>
      </xdr:nvCxnSpPr>
      <xdr:spPr>
        <a:xfrm>
          <a:off x="4546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17780</xdr:rowOff>
    </xdr:from>
    <xdr:ext cx="534670" cy="251460"/>
    <xdr:sp macro="" textlink="">
      <xdr:nvSpPr>
        <xdr:cNvPr id="176" name="維持補修費最大値テキスト"/>
        <xdr:cNvSpPr txBox="1"/>
      </xdr:nvSpPr>
      <xdr:spPr>
        <a:xfrm>
          <a:off x="4686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70485</xdr:rowOff>
    </xdr:from>
    <xdr:to xmlns:xdr="http://schemas.openxmlformats.org/drawingml/2006/spreadsheetDrawing">
      <xdr:col>24</xdr:col>
      <xdr:colOff>152400</xdr:colOff>
      <xdr:row>71</xdr:row>
      <xdr:rowOff>70485</xdr:rowOff>
    </xdr:to>
    <xdr:cxnSp macro="">
      <xdr:nvCxnSpPr>
        <xdr:cNvPr id="177" name="直線コネクタ 176"/>
        <xdr:cNvCxnSpPr/>
      </xdr:nvCxnSpPr>
      <xdr:spPr>
        <a:xfrm>
          <a:off x="4546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64135</xdr:rowOff>
    </xdr:from>
    <xdr:to xmlns:xdr="http://schemas.openxmlformats.org/drawingml/2006/spreadsheetDrawing">
      <xdr:col>24</xdr:col>
      <xdr:colOff>63500</xdr:colOff>
      <xdr:row>78</xdr:row>
      <xdr:rowOff>67310</xdr:rowOff>
    </xdr:to>
    <xdr:cxnSp macro="">
      <xdr:nvCxnSpPr>
        <xdr:cNvPr id="178" name="直線コネクタ 177"/>
        <xdr:cNvCxnSpPr/>
      </xdr:nvCxnSpPr>
      <xdr:spPr>
        <a:xfrm flipV="1">
          <a:off x="3797300" y="134372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88265</xdr:rowOff>
    </xdr:from>
    <xdr:ext cx="469900" cy="251460"/>
    <xdr:sp macro="" textlink="">
      <xdr:nvSpPr>
        <xdr:cNvPr id="179" name="維持補修費平均値テキスト"/>
        <xdr:cNvSpPr txBox="1"/>
      </xdr:nvSpPr>
      <xdr:spPr>
        <a:xfrm>
          <a:off x="4686300" y="1311846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64770</xdr:rowOff>
    </xdr:from>
    <xdr:to xmlns:xdr="http://schemas.openxmlformats.org/drawingml/2006/spreadsheetDrawing">
      <xdr:col>24</xdr:col>
      <xdr:colOff>114300</xdr:colOff>
      <xdr:row>77</xdr:row>
      <xdr:rowOff>166370</xdr:rowOff>
    </xdr:to>
    <xdr:sp macro="" textlink="">
      <xdr:nvSpPr>
        <xdr:cNvPr id="180" name="フローチャート: 判断 179"/>
        <xdr:cNvSpPr/>
      </xdr:nvSpPr>
      <xdr:spPr>
        <a:xfrm>
          <a:off x="45847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66675</xdr:rowOff>
    </xdr:from>
    <xdr:to xmlns:xdr="http://schemas.openxmlformats.org/drawingml/2006/spreadsheetDrawing">
      <xdr:col>19</xdr:col>
      <xdr:colOff>177800</xdr:colOff>
      <xdr:row>78</xdr:row>
      <xdr:rowOff>67310</xdr:rowOff>
    </xdr:to>
    <xdr:cxnSp macro="">
      <xdr:nvCxnSpPr>
        <xdr:cNvPr id="181" name="直線コネクタ 180"/>
        <xdr:cNvCxnSpPr/>
      </xdr:nvCxnSpPr>
      <xdr:spPr>
        <a:xfrm>
          <a:off x="2908300" y="13439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63500</xdr:rowOff>
    </xdr:from>
    <xdr:to xmlns:xdr="http://schemas.openxmlformats.org/drawingml/2006/spreadsheetDrawing">
      <xdr:col>20</xdr:col>
      <xdr:colOff>38100</xdr:colOff>
      <xdr:row>77</xdr:row>
      <xdr:rowOff>165100</xdr:rowOff>
    </xdr:to>
    <xdr:sp macro="" textlink="">
      <xdr:nvSpPr>
        <xdr:cNvPr id="182" name="フローチャート: 判断 181"/>
        <xdr:cNvSpPr/>
      </xdr:nvSpPr>
      <xdr:spPr>
        <a:xfrm>
          <a:off x="3746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10160</xdr:rowOff>
    </xdr:from>
    <xdr:ext cx="462280" cy="259080"/>
    <xdr:sp macro="" textlink="">
      <xdr:nvSpPr>
        <xdr:cNvPr id="183" name="テキスト ボックス 182"/>
        <xdr:cNvSpPr txBox="1"/>
      </xdr:nvSpPr>
      <xdr:spPr>
        <a:xfrm>
          <a:off x="3562350" y="13040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66675</xdr:rowOff>
    </xdr:from>
    <xdr:to xmlns:xdr="http://schemas.openxmlformats.org/drawingml/2006/spreadsheetDrawing">
      <xdr:col>15</xdr:col>
      <xdr:colOff>50800</xdr:colOff>
      <xdr:row>78</xdr:row>
      <xdr:rowOff>67310</xdr:rowOff>
    </xdr:to>
    <xdr:cxnSp macro="">
      <xdr:nvCxnSpPr>
        <xdr:cNvPr id="184" name="直線コネクタ 183"/>
        <xdr:cNvCxnSpPr/>
      </xdr:nvCxnSpPr>
      <xdr:spPr>
        <a:xfrm flipV="1">
          <a:off x="2019300" y="13439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44450</xdr:rowOff>
    </xdr:from>
    <xdr:to xmlns:xdr="http://schemas.openxmlformats.org/drawingml/2006/spreadsheetDrawing">
      <xdr:col>15</xdr:col>
      <xdr:colOff>101600</xdr:colOff>
      <xdr:row>77</xdr:row>
      <xdr:rowOff>146050</xdr:rowOff>
    </xdr:to>
    <xdr:sp macro="" textlink="">
      <xdr:nvSpPr>
        <xdr:cNvPr id="185" name="フローチャート: 判断 184"/>
        <xdr:cNvSpPr/>
      </xdr:nvSpPr>
      <xdr:spPr>
        <a:xfrm>
          <a:off x="28575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162560</xdr:rowOff>
    </xdr:from>
    <xdr:ext cx="462280" cy="259080"/>
    <xdr:sp macro="" textlink="">
      <xdr:nvSpPr>
        <xdr:cNvPr id="186" name="テキスト ボックス 185"/>
        <xdr:cNvSpPr txBox="1"/>
      </xdr:nvSpPr>
      <xdr:spPr>
        <a:xfrm>
          <a:off x="2673350" y="130213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67310</xdr:rowOff>
    </xdr:from>
    <xdr:to xmlns:xdr="http://schemas.openxmlformats.org/drawingml/2006/spreadsheetDrawing">
      <xdr:col>10</xdr:col>
      <xdr:colOff>114300</xdr:colOff>
      <xdr:row>78</xdr:row>
      <xdr:rowOff>77470</xdr:rowOff>
    </xdr:to>
    <xdr:cxnSp macro="">
      <xdr:nvCxnSpPr>
        <xdr:cNvPr id="187" name="直線コネクタ 186"/>
        <xdr:cNvCxnSpPr/>
      </xdr:nvCxnSpPr>
      <xdr:spPr>
        <a:xfrm flipV="1">
          <a:off x="1130300" y="134404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116840</xdr:rowOff>
    </xdr:from>
    <xdr:to xmlns:xdr="http://schemas.openxmlformats.org/drawingml/2006/spreadsheetDrawing">
      <xdr:col>10</xdr:col>
      <xdr:colOff>165100</xdr:colOff>
      <xdr:row>78</xdr:row>
      <xdr:rowOff>46990</xdr:rowOff>
    </xdr:to>
    <xdr:sp macro="" textlink="">
      <xdr:nvSpPr>
        <xdr:cNvPr id="188" name="フローチャート: 判断 187"/>
        <xdr:cNvSpPr/>
      </xdr:nvSpPr>
      <xdr:spPr>
        <a:xfrm>
          <a:off x="1968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63500</xdr:rowOff>
    </xdr:from>
    <xdr:ext cx="462280" cy="251460"/>
    <xdr:sp macro="" textlink="">
      <xdr:nvSpPr>
        <xdr:cNvPr id="189" name="テキスト ボックス 188"/>
        <xdr:cNvSpPr txBox="1"/>
      </xdr:nvSpPr>
      <xdr:spPr>
        <a:xfrm>
          <a:off x="1784350" y="130937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103505</xdr:rowOff>
    </xdr:from>
    <xdr:to xmlns:xdr="http://schemas.openxmlformats.org/drawingml/2006/spreadsheetDrawing">
      <xdr:col>6</xdr:col>
      <xdr:colOff>38100</xdr:colOff>
      <xdr:row>78</xdr:row>
      <xdr:rowOff>33655</xdr:rowOff>
    </xdr:to>
    <xdr:sp macro="" textlink="">
      <xdr:nvSpPr>
        <xdr:cNvPr id="190" name="フローチャート: 判断 189"/>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50165</xdr:rowOff>
    </xdr:from>
    <xdr:ext cx="462280" cy="259080"/>
    <xdr:sp macro="" textlink="">
      <xdr:nvSpPr>
        <xdr:cNvPr id="191" name="テキスト ボックス 190"/>
        <xdr:cNvSpPr txBox="1"/>
      </xdr:nvSpPr>
      <xdr:spPr>
        <a:xfrm>
          <a:off x="895350" y="130803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13335</xdr:rowOff>
    </xdr:from>
    <xdr:to xmlns:xdr="http://schemas.openxmlformats.org/drawingml/2006/spreadsheetDrawing">
      <xdr:col>24</xdr:col>
      <xdr:colOff>114300</xdr:colOff>
      <xdr:row>78</xdr:row>
      <xdr:rowOff>114935</xdr:rowOff>
    </xdr:to>
    <xdr:sp macro="" textlink="">
      <xdr:nvSpPr>
        <xdr:cNvPr id="197" name="楕円 196"/>
        <xdr:cNvSpPr/>
      </xdr:nvSpPr>
      <xdr:spPr>
        <a:xfrm>
          <a:off x="45847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99695</xdr:rowOff>
    </xdr:from>
    <xdr:ext cx="469900" cy="251460"/>
    <xdr:sp macro="" textlink="">
      <xdr:nvSpPr>
        <xdr:cNvPr id="198" name="維持補修費該当値テキスト"/>
        <xdr:cNvSpPr txBox="1"/>
      </xdr:nvSpPr>
      <xdr:spPr>
        <a:xfrm>
          <a:off x="4686300" y="133013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16510</xdr:rowOff>
    </xdr:from>
    <xdr:to xmlns:xdr="http://schemas.openxmlformats.org/drawingml/2006/spreadsheetDrawing">
      <xdr:col>20</xdr:col>
      <xdr:colOff>38100</xdr:colOff>
      <xdr:row>78</xdr:row>
      <xdr:rowOff>118110</xdr:rowOff>
    </xdr:to>
    <xdr:sp macro="" textlink="">
      <xdr:nvSpPr>
        <xdr:cNvPr id="199" name="楕円 198"/>
        <xdr:cNvSpPr/>
      </xdr:nvSpPr>
      <xdr:spPr>
        <a:xfrm>
          <a:off x="3746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109220</xdr:rowOff>
    </xdr:from>
    <xdr:ext cx="462280" cy="251460"/>
    <xdr:sp macro="" textlink="">
      <xdr:nvSpPr>
        <xdr:cNvPr id="200" name="テキスト ボックス 199"/>
        <xdr:cNvSpPr txBox="1"/>
      </xdr:nvSpPr>
      <xdr:spPr>
        <a:xfrm>
          <a:off x="3562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15875</xdr:rowOff>
    </xdr:from>
    <xdr:to xmlns:xdr="http://schemas.openxmlformats.org/drawingml/2006/spreadsheetDrawing">
      <xdr:col>15</xdr:col>
      <xdr:colOff>101600</xdr:colOff>
      <xdr:row>78</xdr:row>
      <xdr:rowOff>117475</xdr:rowOff>
    </xdr:to>
    <xdr:sp macro="" textlink="">
      <xdr:nvSpPr>
        <xdr:cNvPr id="201" name="楕円 200"/>
        <xdr:cNvSpPr/>
      </xdr:nvSpPr>
      <xdr:spPr>
        <a:xfrm>
          <a:off x="2857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109220</xdr:rowOff>
    </xdr:from>
    <xdr:ext cx="462280" cy="251460"/>
    <xdr:sp macro="" textlink="">
      <xdr:nvSpPr>
        <xdr:cNvPr id="202" name="テキスト ボックス 201"/>
        <xdr:cNvSpPr txBox="1"/>
      </xdr:nvSpPr>
      <xdr:spPr>
        <a:xfrm>
          <a:off x="2673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16510</xdr:rowOff>
    </xdr:from>
    <xdr:to xmlns:xdr="http://schemas.openxmlformats.org/drawingml/2006/spreadsheetDrawing">
      <xdr:col>10</xdr:col>
      <xdr:colOff>165100</xdr:colOff>
      <xdr:row>78</xdr:row>
      <xdr:rowOff>118110</xdr:rowOff>
    </xdr:to>
    <xdr:sp macro="" textlink="">
      <xdr:nvSpPr>
        <xdr:cNvPr id="203" name="楕円 202"/>
        <xdr:cNvSpPr/>
      </xdr:nvSpPr>
      <xdr:spPr>
        <a:xfrm>
          <a:off x="1968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109220</xdr:rowOff>
    </xdr:from>
    <xdr:ext cx="462280" cy="251460"/>
    <xdr:sp macro="" textlink="">
      <xdr:nvSpPr>
        <xdr:cNvPr id="204" name="テキスト ボックス 203"/>
        <xdr:cNvSpPr txBox="1"/>
      </xdr:nvSpPr>
      <xdr:spPr>
        <a:xfrm>
          <a:off x="1784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26670</xdr:rowOff>
    </xdr:from>
    <xdr:to xmlns:xdr="http://schemas.openxmlformats.org/drawingml/2006/spreadsheetDrawing">
      <xdr:col>6</xdr:col>
      <xdr:colOff>38100</xdr:colOff>
      <xdr:row>78</xdr:row>
      <xdr:rowOff>128270</xdr:rowOff>
    </xdr:to>
    <xdr:sp macro="" textlink="">
      <xdr:nvSpPr>
        <xdr:cNvPr id="205" name="楕円 204"/>
        <xdr:cNvSpPr/>
      </xdr:nvSpPr>
      <xdr:spPr>
        <a:xfrm>
          <a:off x="1079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119380</xdr:rowOff>
    </xdr:from>
    <xdr:ext cx="462280" cy="259080"/>
    <xdr:sp macro="" textlink="">
      <xdr:nvSpPr>
        <xdr:cNvPr id="206" name="テキスト ボックス 205"/>
        <xdr:cNvSpPr txBox="1"/>
      </xdr:nvSpPr>
      <xdr:spPr>
        <a:xfrm>
          <a:off x="895350" y="134924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5" name="テキスト ボックス 214"/>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300" cy="251460"/>
    <xdr:sp macro="" textlink="">
      <xdr:nvSpPr>
        <xdr:cNvPr id="217" name="テキスト ボックス 216"/>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1460"/>
    <xdr:sp macro="" textlink="">
      <xdr:nvSpPr>
        <xdr:cNvPr id="223" name="テキスト ボックス 222"/>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25" name="テキスト ボックス 224"/>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9080"/>
    <xdr:sp macro="" textlink="">
      <xdr:nvSpPr>
        <xdr:cNvPr id="227" name="テキスト ボックス 226"/>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9" name="テキスト ボックス 228"/>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138430</xdr:rowOff>
    </xdr:from>
    <xdr:to xmlns:xdr="http://schemas.openxmlformats.org/drawingml/2006/spreadsheetDrawing">
      <xdr:col>24</xdr:col>
      <xdr:colOff>62865</xdr:colOff>
      <xdr:row>98</xdr:row>
      <xdr:rowOff>87630</xdr:rowOff>
    </xdr:to>
    <xdr:cxnSp macro="">
      <xdr:nvCxnSpPr>
        <xdr:cNvPr id="231" name="直線コネクタ 230"/>
        <xdr:cNvCxnSpPr/>
      </xdr:nvCxnSpPr>
      <xdr:spPr>
        <a:xfrm flipV="1">
          <a:off x="4633595" y="1556893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91440</xdr:rowOff>
    </xdr:from>
    <xdr:ext cx="534670" cy="259080"/>
    <xdr:sp macro="" textlink="">
      <xdr:nvSpPr>
        <xdr:cNvPr id="232" name="扶助費最小値テキスト"/>
        <xdr:cNvSpPr txBox="1"/>
      </xdr:nvSpPr>
      <xdr:spPr>
        <a:xfrm>
          <a:off x="4686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87630</xdr:rowOff>
    </xdr:from>
    <xdr:to xmlns:xdr="http://schemas.openxmlformats.org/drawingml/2006/spreadsheetDrawing">
      <xdr:col>24</xdr:col>
      <xdr:colOff>152400</xdr:colOff>
      <xdr:row>98</xdr:row>
      <xdr:rowOff>87630</xdr:rowOff>
    </xdr:to>
    <xdr:cxnSp macro="">
      <xdr:nvCxnSpPr>
        <xdr:cNvPr id="233" name="直線コネクタ 232"/>
        <xdr:cNvCxnSpPr/>
      </xdr:nvCxnSpPr>
      <xdr:spPr>
        <a:xfrm>
          <a:off x="4546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85090</xdr:rowOff>
    </xdr:from>
    <xdr:ext cx="598805" cy="259080"/>
    <xdr:sp macro="" textlink="">
      <xdr:nvSpPr>
        <xdr:cNvPr id="234" name="扶助費最大値テキスト"/>
        <xdr:cNvSpPr txBox="1"/>
      </xdr:nvSpPr>
      <xdr:spPr>
        <a:xfrm>
          <a:off x="4686300" y="15344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138430</xdr:rowOff>
    </xdr:from>
    <xdr:to xmlns:xdr="http://schemas.openxmlformats.org/drawingml/2006/spreadsheetDrawing">
      <xdr:col>24</xdr:col>
      <xdr:colOff>152400</xdr:colOff>
      <xdr:row>90</xdr:row>
      <xdr:rowOff>138430</xdr:rowOff>
    </xdr:to>
    <xdr:cxnSp macro="">
      <xdr:nvCxnSpPr>
        <xdr:cNvPr id="235" name="直線コネクタ 234"/>
        <xdr:cNvCxnSpPr/>
      </xdr:nvCxnSpPr>
      <xdr:spPr>
        <a:xfrm>
          <a:off x="4546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43180</xdr:rowOff>
    </xdr:from>
    <xdr:to xmlns:xdr="http://schemas.openxmlformats.org/drawingml/2006/spreadsheetDrawing">
      <xdr:col>24</xdr:col>
      <xdr:colOff>63500</xdr:colOff>
      <xdr:row>95</xdr:row>
      <xdr:rowOff>169545</xdr:rowOff>
    </xdr:to>
    <xdr:cxnSp macro="">
      <xdr:nvCxnSpPr>
        <xdr:cNvPr id="236" name="直線コネクタ 235"/>
        <xdr:cNvCxnSpPr/>
      </xdr:nvCxnSpPr>
      <xdr:spPr>
        <a:xfrm>
          <a:off x="3797300" y="1633093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159385</xdr:rowOff>
    </xdr:from>
    <xdr:ext cx="534670" cy="258445"/>
    <xdr:sp macro="" textlink="">
      <xdr:nvSpPr>
        <xdr:cNvPr id="237" name="扶助費平均値テキスト"/>
        <xdr:cNvSpPr txBox="1"/>
      </xdr:nvSpPr>
      <xdr:spPr>
        <a:xfrm>
          <a:off x="4686300" y="161042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136525</xdr:rowOff>
    </xdr:from>
    <xdr:to xmlns:xdr="http://schemas.openxmlformats.org/drawingml/2006/spreadsheetDrawing">
      <xdr:col>24</xdr:col>
      <xdr:colOff>114300</xdr:colOff>
      <xdr:row>95</xdr:row>
      <xdr:rowOff>66675</xdr:rowOff>
    </xdr:to>
    <xdr:sp macro="" textlink="">
      <xdr:nvSpPr>
        <xdr:cNvPr id="238" name="フローチャート: 判断 237"/>
        <xdr:cNvSpPr/>
      </xdr:nvSpPr>
      <xdr:spPr>
        <a:xfrm>
          <a:off x="458470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43180</xdr:rowOff>
    </xdr:from>
    <xdr:to xmlns:xdr="http://schemas.openxmlformats.org/drawingml/2006/spreadsheetDrawing">
      <xdr:col>19</xdr:col>
      <xdr:colOff>177800</xdr:colOff>
      <xdr:row>96</xdr:row>
      <xdr:rowOff>107950</xdr:rowOff>
    </xdr:to>
    <xdr:cxnSp macro="">
      <xdr:nvCxnSpPr>
        <xdr:cNvPr id="239" name="直線コネクタ 238"/>
        <xdr:cNvCxnSpPr/>
      </xdr:nvCxnSpPr>
      <xdr:spPr>
        <a:xfrm flipV="1">
          <a:off x="2908300" y="1633093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17780</xdr:rowOff>
    </xdr:from>
    <xdr:to xmlns:xdr="http://schemas.openxmlformats.org/drawingml/2006/spreadsheetDrawing">
      <xdr:col>20</xdr:col>
      <xdr:colOff>38100</xdr:colOff>
      <xdr:row>94</xdr:row>
      <xdr:rowOff>118745</xdr:rowOff>
    </xdr:to>
    <xdr:sp macro="" textlink="">
      <xdr:nvSpPr>
        <xdr:cNvPr id="240" name="フローチャート: 判断 239"/>
        <xdr:cNvSpPr/>
      </xdr:nvSpPr>
      <xdr:spPr>
        <a:xfrm>
          <a:off x="3746500" y="16134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135255</xdr:rowOff>
    </xdr:from>
    <xdr:ext cx="527050" cy="251460"/>
    <xdr:sp macro="" textlink="">
      <xdr:nvSpPr>
        <xdr:cNvPr id="241" name="テキスト ボックス 240"/>
        <xdr:cNvSpPr txBox="1"/>
      </xdr:nvSpPr>
      <xdr:spPr>
        <a:xfrm>
          <a:off x="3529965" y="159086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107950</xdr:rowOff>
    </xdr:from>
    <xdr:to xmlns:xdr="http://schemas.openxmlformats.org/drawingml/2006/spreadsheetDrawing">
      <xdr:col>15</xdr:col>
      <xdr:colOff>50800</xdr:colOff>
      <xdr:row>96</xdr:row>
      <xdr:rowOff>132715</xdr:rowOff>
    </xdr:to>
    <xdr:cxnSp macro="">
      <xdr:nvCxnSpPr>
        <xdr:cNvPr id="242" name="直線コネクタ 241"/>
        <xdr:cNvCxnSpPr/>
      </xdr:nvCxnSpPr>
      <xdr:spPr>
        <a:xfrm flipV="1">
          <a:off x="2019300" y="165671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99695</xdr:rowOff>
    </xdr:from>
    <xdr:to xmlns:xdr="http://schemas.openxmlformats.org/drawingml/2006/spreadsheetDrawing">
      <xdr:col>15</xdr:col>
      <xdr:colOff>101600</xdr:colOff>
      <xdr:row>97</xdr:row>
      <xdr:rowOff>29845</xdr:rowOff>
    </xdr:to>
    <xdr:sp macro="" textlink="">
      <xdr:nvSpPr>
        <xdr:cNvPr id="243" name="フローチャート: 判断 242"/>
        <xdr:cNvSpPr/>
      </xdr:nvSpPr>
      <xdr:spPr>
        <a:xfrm>
          <a:off x="2857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20955</xdr:rowOff>
    </xdr:from>
    <xdr:ext cx="527050" cy="251460"/>
    <xdr:sp macro="" textlink="">
      <xdr:nvSpPr>
        <xdr:cNvPr id="244" name="テキスト ボックス 243"/>
        <xdr:cNvSpPr txBox="1"/>
      </xdr:nvSpPr>
      <xdr:spPr>
        <a:xfrm>
          <a:off x="2640965" y="166516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132715</xdr:rowOff>
    </xdr:from>
    <xdr:to xmlns:xdr="http://schemas.openxmlformats.org/drawingml/2006/spreadsheetDrawing">
      <xdr:col>10</xdr:col>
      <xdr:colOff>114300</xdr:colOff>
      <xdr:row>96</xdr:row>
      <xdr:rowOff>168275</xdr:rowOff>
    </xdr:to>
    <xdr:cxnSp macro="">
      <xdr:nvCxnSpPr>
        <xdr:cNvPr id="245" name="直線コネクタ 244"/>
        <xdr:cNvCxnSpPr/>
      </xdr:nvCxnSpPr>
      <xdr:spPr>
        <a:xfrm flipV="1">
          <a:off x="1130300" y="165919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107315</xdr:rowOff>
    </xdr:from>
    <xdr:to xmlns:xdr="http://schemas.openxmlformats.org/drawingml/2006/spreadsheetDrawing">
      <xdr:col>10</xdr:col>
      <xdr:colOff>165100</xdr:colOff>
      <xdr:row>97</xdr:row>
      <xdr:rowOff>37465</xdr:rowOff>
    </xdr:to>
    <xdr:sp macro="" textlink="">
      <xdr:nvSpPr>
        <xdr:cNvPr id="246" name="フローチャート: 判断 245"/>
        <xdr:cNvSpPr/>
      </xdr:nvSpPr>
      <xdr:spPr>
        <a:xfrm>
          <a:off x="1968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29210</xdr:rowOff>
    </xdr:from>
    <xdr:ext cx="527050" cy="251460"/>
    <xdr:sp macro="" textlink="">
      <xdr:nvSpPr>
        <xdr:cNvPr id="247" name="テキスト ボックス 246"/>
        <xdr:cNvSpPr txBox="1"/>
      </xdr:nvSpPr>
      <xdr:spPr>
        <a:xfrm>
          <a:off x="1751965" y="16659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140970</xdr:rowOff>
    </xdr:from>
    <xdr:to xmlns:xdr="http://schemas.openxmlformats.org/drawingml/2006/spreadsheetDrawing">
      <xdr:col>6</xdr:col>
      <xdr:colOff>38100</xdr:colOff>
      <xdr:row>97</xdr:row>
      <xdr:rowOff>71120</xdr:rowOff>
    </xdr:to>
    <xdr:sp macro="" textlink="">
      <xdr:nvSpPr>
        <xdr:cNvPr id="248" name="フローチャート: 判断 247"/>
        <xdr:cNvSpPr/>
      </xdr:nvSpPr>
      <xdr:spPr>
        <a:xfrm>
          <a:off x="1079500"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62230</xdr:rowOff>
    </xdr:from>
    <xdr:ext cx="527050" cy="259080"/>
    <xdr:sp macro="" textlink="">
      <xdr:nvSpPr>
        <xdr:cNvPr id="249" name="テキスト ボックス 248"/>
        <xdr:cNvSpPr txBox="1"/>
      </xdr:nvSpPr>
      <xdr:spPr>
        <a:xfrm>
          <a:off x="862965" y="16692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118745</xdr:rowOff>
    </xdr:from>
    <xdr:to xmlns:xdr="http://schemas.openxmlformats.org/drawingml/2006/spreadsheetDrawing">
      <xdr:col>24</xdr:col>
      <xdr:colOff>114300</xdr:colOff>
      <xdr:row>96</xdr:row>
      <xdr:rowOff>48895</xdr:rowOff>
    </xdr:to>
    <xdr:sp macro="" textlink="">
      <xdr:nvSpPr>
        <xdr:cNvPr id="255" name="楕円 254"/>
        <xdr:cNvSpPr/>
      </xdr:nvSpPr>
      <xdr:spPr>
        <a:xfrm>
          <a:off x="45847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97790</xdr:rowOff>
    </xdr:from>
    <xdr:ext cx="534670" cy="251460"/>
    <xdr:sp macro="" textlink="">
      <xdr:nvSpPr>
        <xdr:cNvPr id="256" name="扶助費該当値テキスト"/>
        <xdr:cNvSpPr txBox="1"/>
      </xdr:nvSpPr>
      <xdr:spPr>
        <a:xfrm>
          <a:off x="4686300" y="163855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163830</xdr:rowOff>
    </xdr:from>
    <xdr:to xmlns:xdr="http://schemas.openxmlformats.org/drawingml/2006/spreadsheetDrawing">
      <xdr:col>20</xdr:col>
      <xdr:colOff>38100</xdr:colOff>
      <xdr:row>95</xdr:row>
      <xdr:rowOff>93980</xdr:rowOff>
    </xdr:to>
    <xdr:sp macro="" textlink="">
      <xdr:nvSpPr>
        <xdr:cNvPr id="257" name="楕円 256"/>
        <xdr:cNvSpPr/>
      </xdr:nvSpPr>
      <xdr:spPr>
        <a:xfrm>
          <a:off x="3746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85090</xdr:rowOff>
    </xdr:from>
    <xdr:ext cx="527050" cy="259080"/>
    <xdr:sp macro="" textlink="">
      <xdr:nvSpPr>
        <xdr:cNvPr id="258" name="テキスト ボックス 257"/>
        <xdr:cNvSpPr txBox="1"/>
      </xdr:nvSpPr>
      <xdr:spPr>
        <a:xfrm>
          <a:off x="3529965" y="16372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57150</xdr:rowOff>
    </xdr:from>
    <xdr:to xmlns:xdr="http://schemas.openxmlformats.org/drawingml/2006/spreadsheetDrawing">
      <xdr:col>15</xdr:col>
      <xdr:colOff>101600</xdr:colOff>
      <xdr:row>96</xdr:row>
      <xdr:rowOff>158750</xdr:rowOff>
    </xdr:to>
    <xdr:sp macro="" textlink="">
      <xdr:nvSpPr>
        <xdr:cNvPr id="259" name="楕円 258"/>
        <xdr:cNvSpPr/>
      </xdr:nvSpPr>
      <xdr:spPr>
        <a:xfrm>
          <a:off x="2857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3810</xdr:rowOff>
    </xdr:from>
    <xdr:ext cx="527050" cy="259080"/>
    <xdr:sp macro="" textlink="">
      <xdr:nvSpPr>
        <xdr:cNvPr id="260" name="テキスト ボックス 259"/>
        <xdr:cNvSpPr txBox="1"/>
      </xdr:nvSpPr>
      <xdr:spPr>
        <a:xfrm>
          <a:off x="2640965" y="16291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81915</xdr:rowOff>
    </xdr:from>
    <xdr:to xmlns:xdr="http://schemas.openxmlformats.org/drawingml/2006/spreadsheetDrawing">
      <xdr:col>10</xdr:col>
      <xdr:colOff>165100</xdr:colOff>
      <xdr:row>97</xdr:row>
      <xdr:rowOff>12065</xdr:rowOff>
    </xdr:to>
    <xdr:sp macro="" textlink="">
      <xdr:nvSpPr>
        <xdr:cNvPr id="261" name="楕円 260"/>
        <xdr:cNvSpPr/>
      </xdr:nvSpPr>
      <xdr:spPr>
        <a:xfrm>
          <a:off x="1968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29210</xdr:rowOff>
    </xdr:from>
    <xdr:ext cx="527050" cy="251460"/>
    <xdr:sp macro="" textlink="">
      <xdr:nvSpPr>
        <xdr:cNvPr id="262" name="テキスト ボックス 261"/>
        <xdr:cNvSpPr txBox="1"/>
      </xdr:nvSpPr>
      <xdr:spPr>
        <a:xfrm>
          <a:off x="1751965" y="16316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117475</xdr:rowOff>
    </xdr:from>
    <xdr:to xmlns:xdr="http://schemas.openxmlformats.org/drawingml/2006/spreadsheetDrawing">
      <xdr:col>6</xdr:col>
      <xdr:colOff>38100</xdr:colOff>
      <xdr:row>97</xdr:row>
      <xdr:rowOff>47625</xdr:rowOff>
    </xdr:to>
    <xdr:sp macro="" textlink="">
      <xdr:nvSpPr>
        <xdr:cNvPr id="263" name="楕円 262"/>
        <xdr:cNvSpPr/>
      </xdr:nvSpPr>
      <xdr:spPr>
        <a:xfrm>
          <a:off x="1079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64135</xdr:rowOff>
    </xdr:from>
    <xdr:ext cx="527050" cy="251460"/>
    <xdr:sp macro="" textlink="">
      <xdr:nvSpPr>
        <xdr:cNvPr id="264" name="テキスト ボックス 263"/>
        <xdr:cNvSpPr txBox="1"/>
      </xdr:nvSpPr>
      <xdr:spPr>
        <a:xfrm>
          <a:off x="862965" y="163518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3" name="テキスト ボックス 272"/>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1300" cy="251460"/>
    <xdr:sp macro="" textlink="">
      <xdr:nvSpPr>
        <xdr:cNvPr id="276" name="テキスト ボックス 275"/>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8010" cy="251460"/>
    <xdr:sp macro="" textlink="">
      <xdr:nvSpPr>
        <xdr:cNvPr id="278" name="テキスト ボックス 277"/>
        <xdr:cNvSpPr txBox="1"/>
      </xdr:nvSpPr>
      <xdr:spPr>
        <a:xfrm>
          <a:off x="6008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8010" cy="251460"/>
    <xdr:sp macro="" textlink="">
      <xdr:nvSpPr>
        <xdr:cNvPr id="280" name="テキスト ボックス 279"/>
        <xdr:cNvSpPr txBox="1"/>
      </xdr:nvSpPr>
      <xdr:spPr>
        <a:xfrm>
          <a:off x="6008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8010" cy="251460"/>
    <xdr:sp macro="" textlink="">
      <xdr:nvSpPr>
        <xdr:cNvPr id="282" name="テキスト ボックス 281"/>
        <xdr:cNvSpPr txBox="1"/>
      </xdr:nvSpPr>
      <xdr:spPr>
        <a:xfrm>
          <a:off x="6008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010" cy="251460"/>
    <xdr:sp macro="" textlink="">
      <xdr:nvSpPr>
        <xdr:cNvPr id="284" name="テキスト ボックス 283"/>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59055</xdr:rowOff>
    </xdr:from>
    <xdr:to xmlns:xdr="http://schemas.openxmlformats.org/drawingml/2006/spreadsheetDrawing">
      <xdr:col>54</xdr:col>
      <xdr:colOff>189865</xdr:colOff>
      <xdr:row>37</xdr:row>
      <xdr:rowOff>135890</xdr:rowOff>
    </xdr:to>
    <xdr:cxnSp macro="">
      <xdr:nvCxnSpPr>
        <xdr:cNvPr id="286" name="直線コネクタ 285"/>
        <xdr:cNvCxnSpPr/>
      </xdr:nvCxnSpPr>
      <xdr:spPr>
        <a:xfrm flipV="1">
          <a:off x="10475595" y="5545455"/>
          <a:ext cx="1270" cy="934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139700</xdr:rowOff>
    </xdr:from>
    <xdr:ext cx="534670" cy="259080"/>
    <xdr:sp macro="" textlink="">
      <xdr:nvSpPr>
        <xdr:cNvPr id="287" name="補助費等最小値テキスト"/>
        <xdr:cNvSpPr txBox="1"/>
      </xdr:nvSpPr>
      <xdr:spPr>
        <a:xfrm>
          <a:off x="10528300" y="648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135890</xdr:rowOff>
    </xdr:from>
    <xdr:to xmlns:xdr="http://schemas.openxmlformats.org/drawingml/2006/spreadsheetDrawing">
      <xdr:col>55</xdr:col>
      <xdr:colOff>88900</xdr:colOff>
      <xdr:row>37</xdr:row>
      <xdr:rowOff>135890</xdr:rowOff>
    </xdr:to>
    <xdr:cxnSp macro="">
      <xdr:nvCxnSpPr>
        <xdr:cNvPr id="288" name="直線コネクタ 287"/>
        <xdr:cNvCxnSpPr/>
      </xdr:nvCxnSpPr>
      <xdr:spPr>
        <a:xfrm>
          <a:off x="10388600" y="647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6350</xdr:rowOff>
    </xdr:from>
    <xdr:ext cx="598805" cy="251460"/>
    <xdr:sp macro="" textlink="">
      <xdr:nvSpPr>
        <xdr:cNvPr id="289" name="補助費等最大値テキスト"/>
        <xdr:cNvSpPr txBox="1"/>
      </xdr:nvSpPr>
      <xdr:spPr>
        <a:xfrm>
          <a:off x="10528300" y="53213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59055</xdr:rowOff>
    </xdr:from>
    <xdr:to xmlns:xdr="http://schemas.openxmlformats.org/drawingml/2006/spreadsheetDrawing">
      <xdr:col>55</xdr:col>
      <xdr:colOff>88900</xdr:colOff>
      <xdr:row>32</xdr:row>
      <xdr:rowOff>59055</xdr:rowOff>
    </xdr:to>
    <xdr:cxnSp macro="">
      <xdr:nvCxnSpPr>
        <xdr:cNvPr id="290" name="直線コネクタ 289"/>
        <xdr:cNvCxnSpPr/>
      </xdr:nvCxnSpPr>
      <xdr:spPr>
        <a:xfrm>
          <a:off x="10388600" y="554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159385</xdr:rowOff>
    </xdr:from>
    <xdr:to xmlns:xdr="http://schemas.openxmlformats.org/drawingml/2006/spreadsheetDrawing">
      <xdr:col>55</xdr:col>
      <xdr:colOff>0</xdr:colOff>
      <xdr:row>36</xdr:row>
      <xdr:rowOff>149225</xdr:rowOff>
    </xdr:to>
    <xdr:cxnSp macro="">
      <xdr:nvCxnSpPr>
        <xdr:cNvPr id="291" name="直線コネクタ 290"/>
        <xdr:cNvCxnSpPr/>
      </xdr:nvCxnSpPr>
      <xdr:spPr>
        <a:xfrm flipV="1">
          <a:off x="9639300" y="616013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139700</xdr:rowOff>
    </xdr:from>
    <xdr:ext cx="534670" cy="259080"/>
    <xdr:sp macro="" textlink="">
      <xdr:nvSpPr>
        <xdr:cNvPr id="292" name="補助費等平均値テキスト"/>
        <xdr:cNvSpPr txBox="1"/>
      </xdr:nvSpPr>
      <xdr:spPr>
        <a:xfrm>
          <a:off x="10528300" y="614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161290</xdr:rowOff>
    </xdr:from>
    <xdr:to xmlns:xdr="http://schemas.openxmlformats.org/drawingml/2006/spreadsheetDrawing">
      <xdr:col>55</xdr:col>
      <xdr:colOff>50800</xdr:colOff>
      <xdr:row>36</xdr:row>
      <xdr:rowOff>91440</xdr:rowOff>
    </xdr:to>
    <xdr:sp macro="" textlink="">
      <xdr:nvSpPr>
        <xdr:cNvPr id="293" name="フローチャート: 判断 292"/>
        <xdr:cNvSpPr/>
      </xdr:nvSpPr>
      <xdr:spPr>
        <a:xfrm>
          <a:off x="10426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24130</xdr:rowOff>
    </xdr:from>
    <xdr:to xmlns:xdr="http://schemas.openxmlformats.org/drawingml/2006/spreadsheetDrawing">
      <xdr:col>50</xdr:col>
      <xdr:colOff>114300</xdr:colOff>
      <xdr:row>36</xdr:row>
      <xdr:rowOff>149225</xdr:rowOff>
    </xdr:to>
    <xdr:cxnSp macro="">
      <xdr:nvCxnSpPr>
        <xdr:cNvPr id="294" name="直線コネクタ 293"/>
        <xdr:cNvCxnSpPr/>
      </xdr:nvCxnSpPr>
      <xdr:spPr>
        <a:xfrm>
          <a:off x="8750300" y="585343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34290</xdr:rowOff>
    </xdr:from>
    <xdr:to xmlns:xdr="http://schemas.openxmlformats.org/drawingml/2006/spreadsheetDrawing">
      <xdr:col>50</xdr:col>
      <xdr:colOff>165100</xdr:colOff>
      <xdr:row>36</xdr:row>
      <xdr:rowOff>135890</xdr:rowOff>
    </xdr:to>
    <xdr:sp macro="" textlink="">
      <xdr:nvSpPr>
        <xdr:cNvPr id="295" name="フローチャート: 判断 294"/>
        <xdr:cNvSpPr/>
      </xdr:nvSpPr>
      <xdr:spPr>
        <a:xfrm>
          <a:off x="9588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152400</xdr:rowOff>
    </xdr:from>
    <xdr:ext cx="527050" cy="259080"/>
    <xdr:sp macro="" textlink="">
      <xdr:nvSpPr>
        <xdr:cNvPr id="296" name="テキスト ボックス 295"/>
        <xdr:cNvSpPr txBox="1"/>
      </xdr:nvSpPr>
      <xdr:spPr>
        <a:xfrm>
          <a:off x="9371965" y="5981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24130</xdr:rowOff>
    </xdr:from>
    <xdr:to xmlns:xdr="http://schemas.openxmlformats.org/drawingml/2006/spreadsheetDrawing">
      <xdr:col>45</xdr:col>
      <xdr:colOff>177800</xdr:colOff>
      <xdr:row>37</xdr:row>
      <xdr:rowOff>41910</xdr:rowOff>
    </xdr:to>
    <xdr:cxnSp macro="">
      <xdr:nvCxnSpPr>
        <xdr:cNvPr id="297" name="直線コネクタ 296"/>
        <xdr:cNvCxnSpPr/>
      </xdr:nvCxnSpPr>
      <xdr:spPr>
        <a:xfrm flipV="1">
          <a:off x="7861300" y="5853430"/>
          <a:ext cx="889000" cy="532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46990</xdr:rowOff>
    </xdr:from>
    <xdr:to xmlns:xdr="http://schemas.openxmlformats.org/drawingml/2006/spreadsheetDrawing">
      <xdr:col>46</xdr:col>
      <xdr:colOff>38100</xdr:colOff>
      <xdr:row>33</xdr:row>
      <xdr:rowOff>148590</xdr:rowOff>
    </xdr:to>
    <xdr:sp macro="" textlink="">
      <xdr:nvSpPr>
        <xdr:cNvPr id="298" name="フローチャート: 判断 297"/>
        <xdr:cNvSpPr/>
      </xdr:nvSpPr>
      <xdr:spPr>
        <a:xfrm>
          <a:off x="8699500" y="57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165100</xdr:rowOff>
    </xdr:from>
    <xdr:ext cx="591185" cy="259080"/>
    <xdr:sp macro="" textlink="">
      <xdr:nvSpPr>
        <xdr:cNvPr id="299" name="テキスト ボックス 298"/>
        <xdr:cNvSpPr txBox="1"/>
      </xdr:nvSpPr>
      <xdr:spPr>
        <a:xfrm>
          <a:off x="8450580" y="54800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41910</xdr:rowOff>
    </xdr:from>
    <xdr:to xmlns:xdr="http://schemas.openxmlformats.org/drawingml/2006/spreadsheetDrawing">
      <xdr:col>41</xdr:col>
      <xdr:colOff>50800</xdr:colOff>
      <xdr:row>37</xdr:row>
      <xdr:rowOff>43815</xdr:rowOff>
    </xdr:to>
    <xdr:cxnSp macro="">
      <xdr:nvCxnSpPr>
        <xdr:cNvPr id="300" name="直線コネクタ 299"/>
        <xdr:cNvCxnSpPr/>
      </xdr:nvCxnSpPr>
      <xdr:spPr>
        <a:xfrm flipV="1">
          <a:off x="6972300" y="6385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24130</xdr:rowOff>
    </xdr:from>
    <xdr:to xmlns:xdr="http://schemas.openxmlformats.org/drawingml/2006/spreadsheetDrawing">
      <xdr:col>41</xdr:col>
      <xdr:colOff>101600</xdr:colOff>
      <xdr:row>36</xdr:row>
      <xdr:rowOff>125730</xdr:rowOff>
    </xdr:to>
    <xdr:sp macro="" textlink="">
      <xdr:nvSpPr>
        <xdr:cNvPr id="301" name="フローチャート: 判断 300"/>
        <xdr:cNvSpPr/>
      </xdr:nvSpPr>
      <xdr:spPr>
        <a:xfrm>
          <a:off x="7810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142240</xdr:rowOff>
    </xdr:from>
    <xdr:ext cx="527050" cy="259080"/>
    <xdr:sp macro="" textlink="">
      <xdr:nvSpPr>
        <xdr:cNvPr id="302" name="テキスト ボックス 301"/>
        <xdr:cNvSpPr txBox="1"/>
      </xdr:nvSpPr>
      <xdr:spPr>
        <a:xfrm>
          <a:off x="7593965" y="5971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158750</xdr:rowOff>
    </xdr:from>
    <xdr:to xmlns:xdr="http://schemas.openxmlformats.org/drawingml/2006/spreadsheetDrawing">
      <xdr:col>36</xdr:col>
      <xdr:colOff>165100</xdr:colOff>
      <xdr:row>36</xdr:row>
      <xdr:rowOff>88900</xdr:rowOff>
    </xdr:to>
    <xdr:sp macro="" textlink="">
      <xdr:nvSpPr>
        <xdr:cNvPr id="303" name="フローチャート: 判断 302"/>
        <xdr:cNvSpPr/>
      </xdr:nvSpPr>
      <xdr:spPr>
        <a:xfrm>
          <a:off x="6921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105410</xdr:rowOff>
    </xdr:from>
    <xdr:ext cx="527050" cy="259080"/>
    <xdr:sp macro="" textlink="">
      <xdr:nvSpPr>
        <xdr:cNvPr id="304" name="テキスト ボックス 303"/>
        <xdr:cNvSpPr txBox="1"/>
      </xdr:nvSpPr>
      <xdr:spPr>
        <a:xfrm>
          <a:off x="6704965" y="5934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109220</xdr:rowOff>
    </xdr:from>
    <xdr:to xmlns:xdr="http://schemas.openxmlformats.org/drawingml/2006/spreadsheetDrawing">
      <xdr:col>55</xdr:col>
      <xdr:colOff>50800</xdr:colOff>
      <xdr:row>36</xdr:row>
      <xdr:rowOff>38735</xdr:rowOff>
    </xdr:to>
    <xdr:sp macro="" textlink="">
      <xdr:nvSpPr>
        <xdr:cNvPr id="310" name="楕円 309"/>
        <xdr:cNvSpPr/>
      </xdr:nvSpPr>
      <xdr:spPr>
        <a:xfrm>
          <a:off x="104267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132080</xdr:rowOff>
    </xdr:from>
    <xdr:ext cx="598805" cy="251460"/>
    <xdr:sp macro="" textlink="">
      <xdr:nvSpPr>
        <xdr:cNvPr id="311" name="補助費等該当値テキスト"/>
        <xdr:cNvSpPr txBox="1"/>
      </xdr:nvSpPr>
      <xdr:spPr>
        <a:xfrm>
          <a:off x="10528300" y="59613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98425</xdr:rowOff>
    </xdr:from>
    <xdr:to xmlns:xdr="http://schemas.openxmlformats.org/drawingml/2006/spreadsheetDrawing">
      <xdr:col>50</xdr:col>
      <xdr:colOff>165100</xdr:colOff>
      <xdr:row>37</xdr:row>
      <xdr:rowOff>29210</xdr:rowOff>
    </xdr:to>
    <xdr:sp macro="" textlink="">
      <xdr:nvSpPr>
        <xdr:cNvPr id="312" name="楕円 311"/>
        <xdr:cNvSpPr/>
      </xdr:nvSpPr>
      <xdr:spPr>
        <a:xfrm>
          <a:off x="9588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19685</xdr:rowOff>
    </xdr:from>
    <xdr:ext cx="527050" cy="251460"/>
    <xdr:sp macro="" textlink="">
      <xdr:nvSpPr>
        <xdr:cNvPr id="313" name="テキスト ボックス 312"/>
        <xdr:cNvSpPr txBox="1"/>
      </xdr:nvSpPr>
      <xdr:spPr>
        <a:xfrm>
          <a:off x="9371965" y="63633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144780</xdr:rowOff>
    </xdr:from>
    <xdr:to xmlns:xdr="http://schemas.openxmlformats.org/drawingml/2006/spreadsheetDrawing">
      <xdr:col>46</xdr:col>
      <xdr:colOff>38100</xdr:colOff>
      <xdr:row>34</xdr:row>
      <xdr:rowOff>74930</xdr:rowOff>
    </xdr:to>
    <xdr:sp macro="" textlink="">
      <xdr:nvSpPr>
        <xdr:cNvPr id="314" name="楕円 313"/>
        <xdr:cNvSpPr/>
      </xdr:nvSpPr>
      <xdr:spPr>
        <a:xfrm>
          <a:off x="8699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66040</xdr:rowOff>
    </xdr:from>
    <xdr:ext cx="591185" cy="251460"/>
    <xdr:sp macro="" textlink="">
      <xdr:nvSpPr>
        <xdr:cNvPr id="315" name="テキスト ボックス 314"/>
        <xdr:cNvSpPr txBox="1"/>
      </xdr:nvSpPr>
      <xdr:spPr>
        <a:xfrm>
          <a:off x="8450580" y="58953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162560</xdr:rowOff>
    </xdr:from>
    <xdr:to xmlns:xdr="http://schemas.openxmlformats.org/drawingml/2006/spreadsheetDrawing">
      <xdr:col>41</xdr:col>
      <xdr:colOff>101600</xdr:colOff>
      <xdr:row>37</xdr:row>
      <xdr:rowOff>92710</xdr:rowOff>
    </xdr:to>
    <xdr:sp macro="" textlink="">
      <xdr:nvSpPr>
        <xdr:cNvPr id="316" name="楕円 315"/>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83820</xdr:rowOff>
    </xdr:from>
    <xdr:ext cx="527050" cy="259080"/>
    <xdr:sp macro="" textlink="">
      <xdr:nvSpPr>
        <xdr:cNvPr id="317" name="テキスト ボックス 316"/>
        <xdr:cNvSpPr txBox="1"/>
      </xdr:nvSpPr>
      <xdr:spPr>
        <a:xfrm>
          <a:off x="7593965" y="6427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164465</xdr:rowOff>
    </xdr:from>
    <xdr:to xmlns:xdr="http://schemas.openxmlformats.org/drawingml/2006/spreadsheetDrawing">
      <xdr:col>36</xdr:col>
      <xdr:colOff>165100</xdr:colOff>
      <xdr:row>37</xdr:row>
      <xdr:rowOff>94615</xdr:rowOff>
    </xdr:to>
    <xdr:sp macro="" textlink="">
      <xdr:nvSpPr>
        <xdr:cNvPr id="318" name="楕円 317"/>
        <xdr:cNvSpPr/>
      </xdr:nvSpPr>
      <xdr:spPr>
        <a:xfrm>
          <a:off x="692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86360</xdr:rowOff>
    </xdr:from>
    <xdr:ext cx="527050" cy="251460"/>
    <xdr:sp macro="" textlink="">
      <xdr:nvSpPr>
        <xdr:cNvPr id="319" name="テキスト ボックス 318"/>
        <xdr:cNvSpPr txBox="1"/>
      </xdr:nvSpPr>
      <xdr:spPr>
        <a:xfrm>
          <a:off x="6704965" y="64300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8" name="テキスト ボックス 327"/>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1300" cy="251460"/>
    <xdr:sp macro="" textlink="">
      <xdr:nvSpPr>
        <xdr:cNvPr id="331" name="テキスト ボックス 330"/>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8010" cy="251460"/>
    <xdr:sp macro="" textlink="">
      <xdr:nvSpPr>
        <xdr:cNvPr id="333" name="テキスト ボックス 332"/>
        <xdr:cNvSpPr txBox="1"/>
      </xdr:nvSpPr>
      <xdr:spPr>
        <a:xfrm>
          <a:off x="6008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8010" cy="251460"/>
    <xdr:sp macro="" textlink="">
      <xdr:nvSpPr>
        <xdr:cNvPr id="335" name="テキスト ボックス 334"/>
        <xdr:cNvSpPr txBox="1"/>
      </xdr:nvSpPr>
      <xdr:spPr>
        <a:xfrm>
          <a:off x="6008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8010" cy="251460"/>
    <xdr:sp macro="" textlink="">
      <xdr:nvSpPr>
        <xdr:cNvPr id="337" name="テキスト ボックス 336"/>
        <xdr:cNvSpPr txBox="1"/>
      </xdr:nvSpPr>
      <xdr:spPr>
        <a:xfrm>
          <a:off x="6008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39" name="テキスト ボックス 338"/>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53</xdr:row>
      <xdr:rowOff>93980</xdr:rowOff>
    </xdr:from>
    <xdr:to xmlns:xdr="http://schemas.openxmlformats.org/drawingml/2006/spreadsheetDrawing">
      <xdr:col>54</xdr:col>
      <xdr:colOff>189865</xdr:colOff>
      <xdr:row>58</xdr:row>
      <xdr:rowOff>88900</xdr:rowOff>
    </xdr:to>
    <xdr:cxnSp macro="">
      <xdr:nvCxnSpPr>
        <xdr:cNvPr id="341" name="直線コネクタ 340"/>
        <xdr:cNvCxnSpPr/>
      </xdr:nvCxnSpPr>
      <xdr:spPr>
        <a:xfrm flipV="1">
          <a:off x="10475595" y="9180830"/>
          <a:ext cx="1270" cy="852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92710</xdr:rowOff>
    </xdr:from>
    <xdr:ext cx="534670" cy="259080"/>
    <xdr:sp macro="" textlink="">
      <xdr:nvSpPr>
        <xdr:cNvPr id="342" name="普通建設事業費最小値テキスト"/>
        <xdr:cNvSpPr txBox="1"/>
      </xdr:nvSpPr>
      <xdr:spPr>
        <a:xfrm>
          <a:off x="10528300" y="10036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88900</xdr:rowOff>
    </xdr:from>
    <xdr:to xmlns:xdr="http://schemas.openxmlformats.org/drawingml/2006/spreadsheetDrawing">
      <xdr:col>55</xdr:col>
      <xdr:colOff>88900</xdr:colOff>
      <xdr:row>58</xdr:row>
      <xdr:rowOff>88900</xdr:rowOff>
    </xdr:to>
    <xdr:cxnSp macro="">
      <xdr:nvCxnSpPr>
        <xdr:cNvPr id="343" name="直線コネクタ 342"/>
        <xdr:cNvCxnSpPr/>
      </xdr:nvCxnSpPr>
      <xdr:spPr>
        <a:xfrm>
          <a:off x="103886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52</xdr:row>
      <xdr:rowOff>40640</xdr:rowOff>
    </xdr:from>
    <xdr:ext cx="598805" cy="251460"/>
    <xdr:sp macro="" textlink="">
      <xdr:nvSpPr>
        <xdr:cNvPr id="344" name="普通建設事業費最大値テキスト"/>
        <xdr:cNvSpPr txBox="1"/>
      </xdr:nvSpPr>
      <xdr:spPr>
        <a:xfrm>
          <a:off x="10528300" y="89560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53</xdr:row>
      <xdr:rowOff>93980</xdr:rowOff>
    </xdr:from>
    <xdr:to xmlns:xdr="http://schemas.openxmlformats.org/drawingml/2006/spreadsheetDrawing">
      <xdr:col>55</xdr:col>
      <xdr:colOff>88900</xdr:colOff>
      <xdr:row>53</xdr:row>
      <xdr:rowOff>93980</xdr:rowOff>
    </xdr:to>
    <xdr:cxnSp macro="">
      <xdr:nvCxnSpPr>
        <xdr:cNvPr id="345" name="直線コネクタ 344"/>
        <xdr:cNvCxnSpPr/>
      </xdr:nvCxnSpPr>
      <xdr:spPr>
        <a:xfrm>
          <a:off x="10388600" y="918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153035</xdr:rowOff>
    </xdr:from>
    <xdr:to xmlns:xdr="http://schemas.openxmlformats.org/drawingml/2006/spreadsheetDrawing">
      <xdr:col>55</xdr:col>
      <xdr:colOff>0</xdr:colOff>
      <xdr:row>56</xdr:row>
      <xdr:rowOff>112395</xdr:rowOff>
    </xdr:to>
    <xdr:cxnSp macro="">
      <xdr:nvCxnSpPr>
        <xdr:cNvPr id="346" name="直線コネクタ 345"/>
        <xdr:cNvCxnSpPr/>
      </xdr:nvCxnSpPr>
      <xdr:spPr>
        <a:xfrm>
          <a:off x="9639300" y="9582785"/>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106045</xdr:rowOff>
    </xdr:from>
    <xdr:ext cx="534670" cy="259080"/>
    <xdr:sp macro="" textlink="">
      <xdr:nvSpPr>
        <xdr:cNvPr id="347" name="普通建設事業費平均値テキスト"/>
        <xdr:cNvSpPr txBox="1"/>
      </xdr:nvSpPr>
      <xdr:spPr>
        <a:xfrm>
          <a:off x="10528300" y="9707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127635</xdr:rowOff>
    </xdr:from>
    <xdr:to xmlns:xdr="http://schemas.openxmlformats.org/drawingml/2006/spreadsheetDrawing">
      <xdr:col>55</xdr:col>
      <xdr:colOff>50800</xdr:colOff>
      <xdr:row>57</xdr:row>
      <xdr:rowOff>57785</xdr:rowOff>
    </xdr:to>
    <xdr:sp macro="" textlink="">
      <xdr:nvSpPr>
        <xdr:cNvPr id="348" name="フローチャート: 判断 347"/>
        <xdr:cNvSpPr/>
      </xdr:nvSpPr>
      <xdr:spPr>
        <a:xfrm>
          <a:off x="104267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52</xdr:row>
      <xdr:rowOff>107950</xdr:rowOff>
    </xdr:from>
    <xdr:to xmlns:xdr="http://schemas.openxmlformats.org/drawingml/2006/spreadsheetDrawing">
      <xdr:col>50</xdr:col>
      <xdr:colOff>114300</xdr:colOff>
      <xdr:row>55</xdr:row>
      <xdr:rowOff>153035</xdr:rowOff>
    </xdr:to>
    <xdr:cxnSp macro="">
      <xdr:nvCxnSpPr>
        <xdr:cNvPr id="349" name="直線コネクタ 348"/>
        <xdr:cNvCxnSpPr/>
      </xdr:nvCxnSpPr>
      <xdr:spPr>
        <a:xfrm>
          <a:off x="8750300" y="9023350"/>
          <a:ext cx="889000" cy="559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82550</xdr:rowOff>
    </xdr:from>
    <xdr:to xmlns:xdr="http://schemas.openxmlformats.org/drawingml/2006/spreadsheetDrawing">
      <xdr:col>50</xdr:col>
      <xdr:colOff>165100</xdr:colOff>
      <xdr:row>57</xdr:row>
      <xdr:rowOff>12700</xdr:rowOff>
    </xdr:to>
    <xdr:sp macro="" textlink="">
      <xdr:nvSpPr>
        <xdr:cNvPr id="350" name="フローチャート: 判断 349"/>
        <xdr:cNvSpPr/>
      </xdr:nvSpPr>
      <xdr:spPr>
        <a:xfrm>
          <a:off x="95885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3810</xdr:rowOff>
    </xdr:from>
    <xdr:ext cx="527050" cy="259080"/>
    <xdr:sp macro="" textlink="">
      <xdr:nvSpPr>
        <xdr:cNvPr id="351" name="テキスト ボックス 350"/>
        <xdr:cNvSpPr txBox="1"/>
      </xdr:nvSpPr>
      <xdr:spPr>
        <a:xfrm>
          <a:off x="9371965" y="97764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107950</xdr:rowOff>
    </xdr:from>
    <xdr:to xmlns:xdr="http://schemas.openxmlformats.org/drawingml/2006/spreadsheetDrawing">
      <xdr:col>45</xdr:col>
      <xdr:colOff>177800</xdr:colOff>
      <xdr:row>56</xdr:row>
      <xdr:rowOff>167640</xdr:rowOff>
    </xdr:to>
    <xdr:cxnSp macro="">
      <xdr:nvCxnSpPr>
        <xdr:cNvPr id="352" name="直線コネクタ 351"/>
        <xdr:cNvCxnSpPr/>
      </xdr:nvCxnSpPr>
      <xdr:spPr>
        <a:xfrm flipV="1">
          <a:off x="7861300" y="9023350"/>
          <a:ext cx="889000" cy="745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45720</xdr:rowOff>
    </xdr:from>
    <xdr:to xmlns:xdr="http://schemas.openxmlformats.org/drawingml/2006/spreadsheetDrawing">
      <xdr:col>46</xdr:col>
      <xdr:colOff>38100</xdr:colOff>
      <xdr:row>56</xdr:row>
      <xdr:rowOff>147320</xdr:rowOff>
    </xdr:to>
    <xdr:sp macro="" textlink="">
      <xdr:nvSpPr>
        <xdr:cNvPr id="353" name="フローチャート: 判断 352"/>
        <xdr:cNvSpPr/>
      </xdr:nvSpPr>
      <xdr:spPr>
        <a:xfrm>
          <a:off x="8699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138430</xdr:rowOff>
    </xdr:from>
    <xdr:ext cx="527050" cy="259080"/>
    <xdr:sp macro="" textlink="">
      <xdr:nvSpPr>
        <xdr:cNvPr id="354" name="テキスト ボックス 353"/>
        <xdr:cNvSpPr txBox="1"/>
      </xdr:nvSpPr>
      <xdr:spPr>
        <a:xfrm>
          <a:off x="8482965" y="9739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167640</xdr:rowOff>
    </xdr:from>
    <xdr:to xmlns:xdr="http://schemas.openxmlformats.org/drawingml/2006/spreadsheetDrawing">
      <xdr:col>41</xdr:col>
      <xdr:colOff>50800</xdr:colOff>
      <xdr:row>57</xdr:row>
      <xdr:rowOff>53975</xdr:rowOff>
    </xdr:to>
    <xdr:cxnSp macro="">
      <xdr:nvCxnSpPr>
        <xdr:cNvPr id="355" name="直線コネクタ 354"/>
        <xdr:cNvCxnSpPr/>
      </xdr:nvCxnSpPr>
      <xdr:spPr>
        <a:xfrm flipV="1">
          <a:off x="6972300" y="976884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52070</xdr:rowOff>
    </xdr:from>
    <xdr:to xmlns:xdr="http://schemas.openxmlformats.org/drawingml/2006/spreadsheetDrawing">
      <xdr:col>41</xdr:col>
      <xdr:colOff>101600</xdr:colOff>
      <xdr:row>56</xdr:row>
      <xdr:rowOff>153670</xdr:rowOff>
    </xdr:to>
    <xdr:sp macro="" textlink="">
      <xdr:nvSpPr>
        <xdr:cNvPr id="356" name="フローチャート: 判断 355"/>
        <xdr:cNvSpPr/>
      </xdr:nvSpPr>
      <xdr:spPr>
        <a:xfrm>
          <a:off x="781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170180</xdr:rowOff>
    </xdr:from>
    <xdr:ext cx="527050" cy="259080"/>
    <xdr:sp macro="" textlink="">
      <xdr:nvSpPr>
        <xdr:cNvPr id="357" name="テキスト ボックス 356"/>
        <xdr:cNvSpPr txBox="1"/>
      </xdr:nvSpPr>
      <xdr:spPr>
        <a:xfrm>
          <a:off x="7593965" y="9428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161925</xdr:rowOff>
    </xdr:from>
    <xdr:to xmlns:xdr="http://schemas.openxmlformats.org/drawingml/2006/spreadsheetDrawing">
      <xdr:col>36</xdr:col>
      <xdr:colOff>165100</xdr:colOff>
      <xdr:row>56</xdr:row>
      <xdr:rowOff>92075</xdr:rowOff>
    </xdr:to>
    <xdr:sp macro="" textlink="">
      <xdr:nvSpPr>
        <xdr:cNvPr id="358" name="フローチャート: 判断 357"/>
        <xdr:cNvSpPr/>
      </xdr:nvSpPr>
      <xdr:spPr>
        <a:xfrm>
          <a:off x="6921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109220</xdr:rowOff>
    </xdr:from>
    <xdr:ext cx="527050" cy="251460"/>
    <xdr:sp macro="" textlink="">
      <xdr:nvSpPr>
        <xdr:cNvPr id="359" name="テキスト ボックス 358"/>
        <xdr:cNvSpPr txBox="1"/>
      </xdr:nvSpPr>
      <xdr:spPr>
        <a:xfrm>
          <a:off x="6704965" y="93675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61595</xdr:rowOff>
    </xdr:from>
    <xdr:to xmlns:xdr="http://schemas.openxmlformats.org/drawingml/2006/spreadsheetDrawing">
      <xdr:col>55</xdr:col>
      <xdr:colOff>50800</xdr:colOff>
      <xdr:row>56</xdr:row>
      <xdr:rowOff>163195</xdr:rowOff>
    </xdr:to>
    <xdr:sp macro="" textlink="">
      <xdr:nvSpPr>
        <xdr:cNvPr id="365" name="楕円 364"/>
        <xdr:cNvSpPr/>
      </xdr:nvSpPr>
      <xdr:spPr>
        <a:xfrm>
          <a:off x="10426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84455</xdr:rowOff>
    </xdr:from>
    <xdr:ext cx="534670" cy="259080"/>
    <xdr:sp macro="" textlink="">
      <xdr:nvSpPr>
        <xdr:cNvPr id="366" name="普通建設事業費該当値テキスト"/>
        <xdr:cNvSpPr txBox="1"/>
      </xdr:nvSpPr>
      <xdr:spPr>
        <a:xfrm>
          <a:off x="10528300" y="951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102235</xdr:rowOff>
    </xdr:from>
    <xdr:to xmlns:xdr="http://schemas.openxmlformats.org/drawingml/2006/spreadsheetDrawing">
      <xdr:col>50</xdr:col>
      <xdr:colOff>165100</xdr:colOff>
      <xdr:row>56</xdr:row>
      <xdr:rowOff>32385</xdr:rowOff>
    </xdr:to>
    <xdr:sp macro="" textlink="">
      <xdr:nvSpPr>
        <xdr:cNvPr id="367" name="楕円 366"/>
        <xdr:cNvSpPr/>
      </xdr:nvSpPr>
      <xdr:spPr>
        <a:xfrm>
          <a:off x="95885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48895</xdr:rowOff>
    </xdr:from>
    <xdr:ext cx="591185" cy="259080"/>
    <xdr:sp macro="" textlink="">
      <xdr:nvSpPr>
        <xdr:cNvPr id="368" name="テキスト ボックス 367"/>
        <xdr:cNvSpPr txBox="1"/>
      </xdr:nvSpPr>
      <xdr:spPr>
        <a:xfrm>
          <a:off x="9339580" y="93071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57150</xdr:rowOff>
    </xdr:from>
    <xdr:to xmlns:xdr="http://schemas.openxmlformats.org/drawingml/2006/spreadsheetDrawing">
      <xdr:col>46</xdr:col>
      <xdr:colOff>38100</xdr:colOff>
      <xdr:row>52</xdr:row>
      <xdr:rowOff>158750</xdr:rowOff>
    </xdr:to>
    <xdr:sp macro="" textlink="">
      <xdr:nvSpPr>
        <xdr:cNvPr id="369" name="楕円 368"/>
        <xdr:cNvSpPr/>
      </xdr:nvSpPr>
      <xdr:spPr>
        <a:xfrm>
          <a:off x="86995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3810</xdr:rowOff>
    </xdr:from>
    <xdr:ext cx="591185" cy="259080"/>
    <xdr:sp macro="" textlink="">
      <xdr:nvSpPr>
        <xdr:cNvPr id="370" name="テキスト ボックス 369"/>
        <xdr:cNvSpPr txBox="1"/>
      </xdr:nvSpPr>
      <xdr:spPr>
        <a:xfrm>
          <a:off x="8450580" y="874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116840</xdr:rowOff>
    </xdr:from>
    <xdr:to xmlns:xdr="http://schemas.openxmlformats.org/drawingml/2006/spreadsheetDrawing">
      <xdr:col>41</xdr:col>
      <xdr:colOff>101600</xdr:colOff>
      <xdr:row>57</xdr:row>
      <xdr:rowOff>46990</xdr:rowOff>
    </xdr:to>
    <xdr:sp macro="" textlink="">
      <xdr:nvSpPr>
        <xdr:cNvPr id="371" name="楕円 370"/>
        <xdr:cNvSpPr/>
      </xdr:nvSpPr>
      <xdr:spPr>
        <a:xfrm>
          <a:off x="7810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38100</xdr:rowOff>
    </xdr:from>
    <xdr:ext cx="527050" cy="259080"/>
    <xdr:sp macro="" textlink="">
      <xdr:nvSpPr>
        <xdr:cNvPr id="372" name="テキスト ボックス 371"/>
        <xdr:cNvSpPr txBox="1"/>
      </xdr:nvSpPr>
      <xdr:spPr>
        <a:xfrm>
          <a:off x="7593965" y="9810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3175</xdr:rowOff>
    </xdr:from>
    <xdr:to xmlns:xdr="http://schemas.openxmlformats.org/drawingml/2006/spreadsheetDrawing">
      <xdr:col>36</xdr:col>
      <xdr:colOff>165100</xdr:colOff>
      <xdr:row>57</xdr:row>
      <xdr:rowOff>104775</xdr:rowOff>
    </xdr:to>
    <xdr:sp macro="" textlink="">
      <xdr:nvSpPr>
        <xdr:cNvPr id="373" name="楕円 372"/>
        <xdr:cNvSpPr/>
      </xdr:nvSpPr>
      <xdr:spPr>
        <a:xfrm>
          <a:off x="6921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95885</xdr:rowOff>
    </xdr:from>
    <xdr:ext cx="527050" cy="259080"/>
    <xdr:sp macro="" textlink="">
      <xdr:nvSpPr>
        <xdr:cNvPr id="374" name="テキスト ボックス 373"/>
        <xdr:cNvSpPr txBox="1"/>
      </xdr:nvSpPr>
      <xdr:spPr>
        <a:xfrm>
          <a:off x="6704965" y="9868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83" name="テキスト ボックス 382"/>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9080"/>
    <xdr:sp macro="" textlink="">
      <xdr:nvSpPr>
        <xdr:cNvPr id="386" name="テキスト ボックス 385"/>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1460"/>
    <xdr:sp macro="" textlink="">
      <xdr:nvSpPr>
        <xdr:cNvPr id="390" name="テキスト ボックス 389"/>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4" name="テキスト ボックス 39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396" name="テキスト ボックス 395"/>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141605</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1971655"/>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88265</xdr:rowOff>
    </xdr:from>
    <xdr:ext cx="534670" cy="251460"/>
    <xdr:sp macro="" textlink="">
      <xdr:nvSpPr>
        <xdr:cNvPr id="401" name="普通建設事業費 （ うち新規整備　）最大値テキスト"/>
        <xdr:cNvSpPr txBox="1"/>
      </xdr:nvSpPr>
      <xdr:spPr>
        <a:xfrm>
          <a:off x="10528300" y="117468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141605</xdr:rowOff>
    </xdr:from>
    <xdr:to xmlns:xdr="http://schemas.openxmlformats.org/drawingml/2006/spreadsheetDrawing">
      <xdr:col>55</xdr:col>
      <xdr:colOff>88900</xdr:colOff>
      <xdr:row>69</xdr:row>
      <xdr:rowOff>141605</xdr:rowOff>
    </xdr:to>
    <xdr:cxnSp macro="">
      <xdr:nvCxnSpPr>
        <xdr:cNvPr id="402" name="直線コネクタ 401"/>
        <xdr:cNvCxnSpPr/>
      </xdr:nvCxnSpPr>
      <xdr:spPr>
        <a:xfrm>
          <a:off x="10388600" y="1197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64135</xdr:rowOff>
    </xdr:from>
    <xdr:to xmlns:xdr="http://schemas.openxmlformats.org/drawingml/2006/spreadsheetDrawing">
      <xdr:col>55</xdr:col>
      <xdr:colOff>0</xdr:colOff>
      <xdr:row>79</xdr:row>
      <xdr:rowOff>9525</xdr:rowOff>
    </xdr:to>
    <xdr:cxnSp macro="">
      <xdr:nvCxnSpPr>
        <xdr:cNvPr id="403" name="直線コネクタ 402"/>
        <xdr:cNvCxnSpPr/>
      </xdr:nvCxnSpPr>
      <xdr:spPr>
        <a:xfrm>
          <a:off x="9639300" y="13094335"/>
          <a:ext cx="838200" cy="459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92710</xdr:rowOff>
    </xdr:from>
    <xdr:ext cx="534670" cy="259080"/>
    <xdr:sp macro="" textlink="">
      <xdr:nvSpPr>
        <xdr:cNvPr id="404" name="普通建設事業費 （ うち新規整備　）平均値テキスト"/>
        <xdr:cNvSpPr txBox="1"/>
      </xdr:nvSpPr>
      <xdr:spPr>
        <a:xfrm>
          <a:off x="10528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69850</xdr:rowOff>
    </xdr:from>
    <xdr:to xmlns:xdr="http://schemas.openxmlformats.org/drawingml/2006/spreadsheetDrawing">
      <xdr:col>55</xdr:col>
      <xdr:colOff>50800</xdr:colOff>
      <xdr:row>78</xdr:row>
      <xdr:rowOff>0</xdr:rowOff>
    </xdr:to>
    <xdr:sp macro="" textlink="">
      <xdr:nvSpPr>
        <xdr:cNvPr id="405" name="フローチャート: 判断 404"/>
        <xdr:cNvSpPr/>
      </xdr:nvSpPr>
      <xdr:spPr>
        <a:xfrm>
          <a:off x="10426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64135</xdr:rowOff>
    </xdr:from>
    <xdr:to xmlns:xdr="http://schemas.openxmlformats.org/drawingml/2006/spreadsheetDrawing">
      <xdr:col>50</xdr:col>
      <xdr:colOff>114300</xdr:colOff>
      <xdr:row>78</xdr:row>
      <xdr:rowOff>97790</xdr:rowOff>
    </xdr:to>
    <xdr:cxnSp macro="">
      <xdr:nvCxnSpPr>
        <xdr:cNvPr id="406" name="直線コネクタ 405"/>
        <xdr:cNvCxnSpPr/>
      </xdr:nvCxnSpPr>
      <xdr:spPr>
        <a:xfrm flipV="1">
          <a:off x="8750300" y="13094335"/>
          <a:ext cx="8890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163195</xdr:rowOff>
    </xdr:from>
    <xdr:to xmlns:xdr="http://schemas.openxmlformats.org/drawingml/2006/spreadsheetDrawing">
      <xdr:col>50</xdr:col>
      <xdr:colOff>165100</xdr:colOff>
      <xdr:row>77</xdr:row>
      <xdr:rowOff>93345</xdr:rowOff>
    </xdr:to>
    <xdr:sp macro="" textlink="">
      <xdr:nvSpPr>
        <xdr:cNvPr id="407" name="フローチャート: 判断 406"/>
        <xdr:cNvSpPr/>
      </xdr:nvSpPr>
      <xdr:spPr>
        <a:xfrm>
          <a:off x="9588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84455</xdr:rowOff>
    </xdr:from>
    <xdr:ext cx="527050" cy="259080"/>
    <xdr:sp macro="" textlink="">
      <xdr:nvSpPr>
        <xdr:cNvPr id="408" name="テキスト ボックス 407"/>
        <xdr:cNvSpPr txBox="1"/>
      </xdr:nvSpPr>
      <xdr:spPr>
        <a:xfrm>
          <a:off x="9371965" y="13286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114935</xdr:rowOff>
    </xdr:from>
    <xdr:to xmlns:xdr="http://schemas.openxmlformats.org/drawingml/2006/spreadsheetDrawing">
      <xdr:col>45</xdr:col>
      <xdr:colOff>177800</xdr:colOff>
      <xdr:row>78</xdr:row>
      <xdr:rowOff>97790</xdr:rowOff>
    </xdr:to>
    <xdr:cxnSp macro="">
      <xdr:nvCxnSpPr>
        <xdr:cNvPr id="409" name="直線コネクタ 408"/>
        <xdr:cNvCxnSpPr/>
      </xdr:nvCxnSpPr>
      <xdr:spPr>
        <a:xfrm>
          <a:off x="7861300" y="13145135"/>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66675</xdr:rowOff>
    </xdr:from>
    <xdr:to xmlns:xdr="http://schemas.openxmlformats.org/drawingml/2006/spreadsheetDrawing">
      <xdr:col>46</xdr:col>
      <xdr:colOff>38100</xdr:colOff>
      <xdr:row>77</xdr:row>
      <xdr:rowOff>168275</xdr:rowOff>
    </xdr:to>
    <xdr:sp macro="" textlink="">
      <xdr:nvSpPr>
        <xdr:cNvPr id="410" name="フローチャート: 判断 409"/>
        <xdr:cNvSpPr/>
      </xdr:nvSpPr>
      <xdr:spPr>
        <a:xfrm>
          <a:off x="8699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13335</xdr:rowOff>
    </xdr:from>
    <xdr:ext cx="527050" cy="259080"/>
    <xdr:sp macro="" textlink="">
      <xdr:nvSpPr>
        <xdr:cNvPr id="411" name="テキスト ボックス 410"/>
        <xdr:cNvSpPr txBox="1"/>
      </xdr:nvSpPr>
      <xdr:spPr>
        <a:xfrm>
          <a:off x="8482965" y="13043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114935</xdr:rowOff>
    </xdr:from>
    <xdr:to xmlns:xdr="http://schemas.openxmlformats.org/drawingml/2006/spreadsheetDrawing">
      <xdr:col>41</xdr:col>
      <xdr:colOff>50800</xdr:colOff>
      <xdr:row>78</xdr:row>
      <xdr:rowOff>83185</xdr:rowOff>
    </xdr:to>
    <xdr:cxnSp macro="">
      <xdr:nvCxnSpPr>
        <xdr:cNvPr id="412" name="直線コネクタ 411"/>
        <xdr:cNvCxnSpPr/>
      </xdr:nvCxnSpPr>
      <xdr:spPr>
        <a:xfrm flipV="1">
          <a:off x="6972300" y="1314513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67310</xdr:rowOff>
    </xdr:from>
    <xdr:to xmlns:xdr="http://schemas.openxmlformats.org/drawingml/2006/spreadsheetDrawing">
      <xdr:col>41</xdr:col>
      <xdr:colOff>101600</xdr:colOff>
      <xdr:row>75</xdr:row>
      <xdr:rowOff>168910</xdr:rowOff>
    </xdr:to>
    <xdr:sp macro="" textlink="">
      <xdr:nvSpPr>
        <xdr:cNvPr id="413" name="フローチャート: 判断 412"/>
        <xdr:cNvSpPr/>
      </xdr:nvSpPr>
      <xdr:spPr>
        <a:xfrm>
          <a:off x="7810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13970</xdr:rowOff>
    </xdr:from>
    <xdr:ext cx="527050" cy="259080"/>
    <xdr:sp macro="" textlink="">
      <xdr:nvSpPr>
        <xdr:cNvPr id="414" name="テキスト ボックス 413"/>
        <xdr:cNvSpPr txBox="1"/>
      </xdr:nvSpPr>
      <xdr:spPr>
        <a:xfrm>
          <a:off x="7593965" y="12701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151765</xdr:rowOff>
    </xdr:from>
    <xdr:to xmlns:xdr="http://schemas.openxmlformats.org/drawingml/2006/spreadsheetDrawing">
      <xdr:col>36</xdr:col>
      <xdr:colOff>165100</xdr:colOff>
      <xdr:row>74</xdr:row>
      <xdr:rowOff>81915</xdr:rowOff>
    </xdr:to>
    <xdr:sp macro="" textlink="">
      <xdr:nvSpPr>
        <xdr:cNvPr id="415" name="フローチャート: 判断 414"/>
        <xdr:cNvSpPr/>
      </xdr:nvSpPr>
      <xdr:spPr>
        <a:xfrm>
          <a:off x="6921500" y="1266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98425</xdr:rowOff>
    </xdr:from>
    <xdr:ext cx="527050" cy="251460"/>
    <xdr:sp macro="" textlink="">
      <xdr:nvSpPr>
        <xdr:cNvPr id="416" name="テキスト ボックス 415"/>
        <xdr:cNvSpPr txBox="1"/>
      </xdr:nvSpPr>
      <xdr:spPr>
        <a:xfrm>
          <a:off x="6704965" y="124428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130175</xdr:rowOff>
    </xdr:from>
    <xdr:to xmlns:xdr="http://schemas.openxmlformats.org/drawingml/2006/spreadsheetDrawing">
      <xdr:col>55</xdr:col>
      <xdr:colOff>50800</xdr:colOff>
      <xdr:row>79</xdr:row>
      <xdr:rowOff>60325</xdr:rowOff>
    </xdr:to>
    <xdr:sp macro="" textlink="">
      <xdr:nvSpPr>
        <xdr:cNvPr id="422" name="楕円 421"/>
        <xdr:cNvSpPr/>
      </xdr:nvSpPr>
      <xdr:spPr>
        <a:xfrm>
          <a:off x="10426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45085</xdr:rowOff>
    </xdr:from>
    <xdr:ext cx="469900" cy="258445"/>
    <xdr:sp macro="" textlink="">
      <xdr:nvSpPr>
        <xdr:cNvPr id="423" name="普通建設事業費 （ うち新規整備　）該当値テキスト"/>
        <xdr:cNvSpPr txBox="1"/>
      </xdr:nvSpPr>
      <xdr:spPr>
        <a:xfrm>
          <a:off x="10528300" y="13418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13335</xdr:rowOff>
    </xdr:from>
    <xdr:to xmlns:xdr="http://schemas.openxmlformats.org/drawingml/2006/spreadsheetDrawing">
      <xdr:col>50</xdr:col>
      <xdr:colOff>165100</xdr:colOff>
      <xdr:row>76</xdr:row>
      <xdr:rowOff>114935</xdr:rowOff>
    </xdr:to>
    <xdr:sp macro="" textlink="">
      <xdr:nvSpPr>
        <xdr:cNvPr id="424" name="楕円 423"/>
        <xdr:cNvSpPr/>
      </xdr:nvSpPr>
      <xdr:spPr>
        <a:xfrm>
          <a:off x="9588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132080</xdr:rowOff>
    </xdr:from>
    <xdr:ext cx="527050" cy="251460"/>
    <xdr:sp macro="" textlink="">
      <xdr:nvSpPr>
        <xdr:cNvPr id="425" name="テキスト ボックス 424"/>
        <xdr:cNvSpPr txBox="1"/>
      </xdr:nvSpPr>
      <xdr:spPr>
        <a:xfrm>
          <a:off x="9371965" y="12819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46990</xdr:rowOff>
    </xdr:from>
    <xdr:to xmlns:xdr="http://schemas.openxmlformats.org/drawingml/2006/spreadsheetDrawing">
      <xdr:col>46</xdr:col>
      <xdr:colOff>38100</xdr:colOff>
      <xdr:row>78</xdr:row>
      <xdr:rowOff>148590</xdr:rowOff>
    </xdr:to>
    <xdr:sp macro="" textlink="">
      <xdr:nvSpPr>
        <xdr:cNvPr id="426" name="楕円 425"/>
        <xdr:cNvSpPr/>
      </xdr:nvSpPr>
      <xdr:spPr>
        <a:xfrm>
          <a:off x="869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139700</xdr:rowOff>
    </xdr:from>
    <xdr:ext cx="462280" cy="259080"/>
    <xdr:sp macro="" textlink="">
      <xdr:nvSpPr>
        <xdr:cNvPr id="427" name="テキスト ボックス 426"/>
        <xdr:cNvSpPr txBox="1"/>
      </xdr:nvSpPr>
      <xdr:spPr>
        <a:xfrm>
          <a:off x="8515350" y="135128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64135</xdr:rowOff>
    </xdr:from>
    <xdr:to xmlns:xdr="http://schemas.openxmlformats.org/drawingml/2006/spreadsheetDrawing">
      <xdr:col>41</xdr:col>
      <xdr:colOff>101600</xdr:colOff>
      <xdr:row>76</xdr:row>
      <xdr:rowOff>166370</xdr:rowOff>
    </xdr:to>
    <xdr:sp macro="" textlink="">
      <xdr:nvSpPr>
        <xdr:cNvPr id="428" name="楕円 427"/>
        <xdr:cNvSpPr/>
      </xdr:nvSpPr>
      <xdr:spPr>
        <a:xfrm>
          <a:off x="78105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156845</xdr:rowOff>
    </xdr:from>
    <xdr:ext cx="527050" cy="251460"/>
    <xdr:sp macro="" textlink="">
      <xdr:nvSpPr>
        <xdr:cNvPr id="429" name="テキスト ボックス 428"/>
        <xdr:cNvSpPr txBox="1"/>
      </xdr:nvSpPr>
      <xdr:spPr>
        <a:xfrm>
          <a:off x="7593965" y="131870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32385</xdr:rowOff>
    </xdr:from>
    <xdr:to xmlns:xdr="http://schemas.openxmlformats.org/drawingml/2006/spreadsheetDrawing">
      <xdr:col>36</xdr:col>
      <xdr:colOff>165100</xdr:colOff>
      <xdr:row>78</xdr:row>
      <xdr:rowOff>133985</xdr:rowOff>
    </xdr:to>
    <xdr:sp macro="" textlink="">
      <xdr:nvSpPr>
        <xdr:cNvPr id="430" name="楕円 429"/>
        <xdr:cNvSpPr/>
      </xdr:nvSpPr>
      <xdr:spPr>
        <a:xfrm>
          <a:off x="6921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125095</xdr:rowOff>
    </xdr:from>
    <xdr:ext cx="462280" cy="258445"/>
    <xdr:sp macro="" textlink="">
      <xdr:nvSpPr>
        <xdr:cNvPr id="431" name="テキスト ボックス 430"/>
        <xdr:cNvSpPr txBox="1"/>
      </xdr:nvSpPr>
      <xdr:spPr>
        <a:xfrm>
          <a:off x="6737350" y="1349819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0" name="テキスト ボックス 439"/>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1300" cy="251460"/>
    <xdr:sp macro="" textlink="">
      <xdr:nvSpPr>
        <xdr:cNvPr id="443" name="テキスト ボックス 442"/>
        <xdr:cNvSpPr txBox="1"/>
      </xdr:nvSpPr>
      <xdr:spPr>
        <a:xfrm>
          <a:off x="6355080" y="16685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010" cy="251460"/>
    <xdr:sp macro="" textlink="">
      <xdr:nvSpPr>
        <xdr:cNvPr id="445" name="テキスト ボックス 444"/>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8010" cy="251460"/>
    <xdr:sp macro="" textlink="">
      <xdr:nvSpPr>
        <xdr:cNvPr id="447" name="テキスト ボックス 446"/>
        <xdr:cNvSpPr txBox="1"/>
      </xdr:nvSpPr>
      <xdr:spPr>
        <a:xfrm>
          <a:off x="6008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49" name="テキスト ボックス 448"/>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94</xdr:row>
      <xdr:rowOff>38100</xdr:rowOff>
    </xdr:from>
    <xdr:to xmlns:xdr="http://schemas.openxmlformats.org/drawingml/2006/spreadsheetDrawing">
      <xdr:col>54</xdr:col>
      <xdr:colOff>189865</xdr:colOff>
      <xdr:row>98</xdr:row>
      <xdr:rowOff>8255</xdr:rowOff>
    </xdr:to>
    <xdr:cxnSp macro="">
      <xdr:nvCxnSpPr>
        <xdr:cNvPr id="451" name="直線コネクタ 450"/>
        <xdr:cNvCxnSpPr/>
      </xdr:nvCxnSpPr>
      <xdr:spPr>
        <a:xfrm flipV="1">
          <a:off x="10475595" y="16154400"/>
          <a:ext cx="1270" cy="655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12065</xdr:rowOff>
    </xdr:from>
    <xdr:ext cx="469900" cy="259080"/>
    <xdr:sp macro="" textlink="">
      <xdr:nvSpPr>
        <xdr:cNvPr id="452" name="普通建設事業費 （ うち更新整備　）最小値テキスト"/>
        <xdr:cNvSpPr txBox="1"/>
      </xdr:nvSpPr>
      <xdr:spPr>
        <a:xfrm>
          <a:off x="10528300" y="16814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8255</xdr:rowOff>
    </xdr:from>
    <xdr:to xmlns:xdr="http://schemas.openxmlformats.org/drawingml/2006/spreadsheetDrawing">
      <xdr:col>55</xdr:col>
      <xdr:colOff>88900</xdr:colOff>
      <xdr:row>98</xdr:row>
      <xdr:rowOff>8255</xdr:rowOff>
    </xdr:to>
    <xdr:cxnSp macro="">
      <xdr:nvCxnSpPr>
        <xdr:cNvPr id="453" name="直線コネクタ 452"/>
        <xdr:cNvCxnSpPr/>
      </xdr:nvCxnSpPr>
      <xdr:spPr>
        <a:xfrm>
          <a:off x="10388600" y="1681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92</xdr:row>
      <xdr:rowOff>156210</xdr:rowOff>
    </xdr:from>
    <xdr:ext cx="598805" cy="251460"/>
    <xdr:sp macro="" textlink="">
      <xdr:nvSpPr>
        <xdr:cNvPr id="454" name="普通建設事業費 （ うち更新整備　）最大値テキスト"/>
        <xdr:cNvSpPr txBox="1"/>
      </xdr:nvSpPr>
      <xdr:spPr>
        <a:xfrm>
          <a:off x="10528300" y="159296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94</xdr:row>
      <xdr:rowOff>38100</xdr:rowOff>
    </xdr:from>
    <xdr:to xmlns:xdr="http://schemas.openxmlformats.org/drawingml/2006/spreadsheetDrawing">
      <xdr:col>55</xdr:col>
      <xdr:colOff>88900</xdr:colOff>
      <xdr:row>94</xdr:row>
      <xdr:rowOff>38100</xdr:rowOff>
    </xdr:to>
    <xdr:cxnSp macro="">
      <xdr:nvCxnSpPr>
        <xdr:cNvPr id="455" name="直線コネクタ 454"/>
        <xdr:cNvCxnSpPr/>
      </xdr:nvCxnSpPr>
      <xdr:spPr>
        <a:xfrm>
          <a:off x="10388600" y="1615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110490</xdr:rowOff>
    </xdr:from>
    <xdr:to xmlns:xdr="http://schemas.openxmlformats.org/drawingml/2006/spreadsheetDrawing">
      <xdr:col>55</xdr:col>
      <xdr:colOff>0</xdr:colOff>
      <xdr:row>95</xdr:row>
      <xdr:rowOff>123190</xdr:rowOff>
    </xdr:to>
    <xdr:cxnSp macro="">
      <xdr:nvCxnSpPr>
        <xdr:cNvPr id="456" name="直線コネクタ 455"/>
        <xdr:cNvCxnSpPr/>
      </xdr:nvCxnSpPr>
      <xdr:spPr>
        <a:xfrm flipV="1">
          <a:off x="9639300" y="163982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34670" cy="251460"/>
    <xdr:sp macro="" textlink="">
      <xdr:nvSpPr>
        <xdr:cNvPr id="457" name="普通建設事業費 （ うち更新整備　）平均値テキスト"/>
        <xdr:cNvSpPr txBox="1"/>
      </xdr:nvSpPr>
      <xdr:spPr>
        <a:xfrm>
          <a:off x="10528300" y="16512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5080</xdr:rowOff>
    </xdr:to>
    <xdr:sp macro="" textlink="">
      <xdr:nvSpPr>
        <xdr:cNvPr id="458" name="フローチャート: 判断 457"/>
        <xdr:cNvSpPr/>
      </xdr:nvSpPr>
      <xdr:spPr>
        <a:xfrm>
          <a:off x="10426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90</xdr:row>
      <xdr:rowOff>146050</xdr:rowOff>
    </xdr:from>
    <xdr:to xmlns:xdr="http://schemas.openxmlformats.org/drawingml/2006/spreadsheetDrawing">
      <xdr:col>50</xdr:col>
      <xdr:colOff>114300</xdr:colOff>
      <xdr:row>95</xdr:row>
      <xdr:rowOff>123190</xdr:rowOff>
    </xdr:to>
    <xdr:cxnSp macro="">
      <xdr:nvCxnSpPr>
        <xdr:cNvPr id="459" name="直線コネクタ 458"/>
        <xdr:cNvCxnSpPr/>
      </xdr:nvCxnSpPr>
      <xdr:spPr>
        <a:xfrm>
          <a:off x="8750300" y="15576550"/>
          <a:ext cx="889000" cy="834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47625</xdr:rowOff>
    </xdr:from>
    <xdr:to xmlns:xdr="http://schemas.openxmlformats.org/drawingml/2006/spreadsheetDrawing">
      <xdr:col>50</xdr:col>
      <xdr:colOff>165100</xdr:colOff>
      <xdr:row>96</xdr:row>
      <xdr:rowOff>149225</xdr:rowOff>
    </xdr:to>
    <xdr:sp macro="" textlink="">
      <xdr:nvSpPr>
        <xdr:cNvPr id="460" name="フローチャート: 判断 459"/>
        <xdr:cNvSpPr/>
      </xdr:nvSpPr>
      <xdr:spPr>
        <a:xfrm>
          <a:off x="9588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140335</xdr:rowOff>
    </xdr:from>
    <xdr:ext cx="527050" cy="259080"/>
    <xdr:sp macro="" textlink="">
      <xdr:nvSpPr>
        <xdr:cNvPr id="461" name="テキスト ボックス 460"/>
        <xdr:cNvSpPr txBox="1"/>
      </xdr:nvSpPr>
      <xdr:spPr>
        <a:xfrm>
          <a:off x="9371965" y="16599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90</xdr:row>
      <xdr:rowOff>146050</xdr:rowOff>
    </xdr:from>
    <xdr:to xmlns:xdr="http://schemas.openxmlformats.org/drawingml/2006/spreadsheetDrawing">
      <xdr:col>45</xdr:col>
      <xdr:colOff>177800</xdr:colOff>
      <xdr:row>96</xdr:row>
      <xdr:rowOff>149225</xdr:rowOff>
    </xdr:to>
    <xdr:cxnSp macro="">
      <xdr:nvCxnSpPr>
        <xdr:cNvPr id="462" name="直線コネクタ 461"/>
        <xdr:cNvCxnSpPr/>
      </xdr:nvCxnSpPr>
      <xdr:spPr>
        <a:xfrm flipV="1">
          <a:off x="7861300" y="15576550"/>
          <a:ext cx="889000" cy="1031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154940</xdr:rowOff>
    </xdr:from>
    <xdr:to xmlns:xdr="http://schemas.openxmlformats.org/drawingml/2006/spreadsheetDrawing">
      <xdr:col>46</xdr:col>
      <xdr:colOff>38100</xdr:colOff>
      <xdr:row>96</xdr:row>
      <xdr:rowOff>85090</xdr:rowOff>
    </xdr:to>
    <xdr:sp macro="" textlink="">
      <xdr:nvSpPr>
        <xdr:cNvPr id="463" name="フローチャート: 判断 462"/>
        <xdr:cNvSpPr/>
      </xdr:nvSpPr>
      <xdr:spPr>
        <a:xfrm>
          <a:off x="8699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76200</xdr:rowOff>
    </xdr:from>
    <xdr:ext cx="527050" cy="251460"/>
    <xdr:sp macro="" textlink="">
      <xdr:nvSpPr>
        <xdr:cNvPr id="464" name="テキスト ボックス 463"/>
        <xdr:cNvSpPr txBox="1"/>
      </xdr:nvSpPr>
      <xdr:spPr>
        <a:xfrm>
          <a:off x="8482965" y="165354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147320</xdr:rowOff>
    </xdr:from>
    <xdr:to xmlns:xdr="http://schemas.openxmlformats.org/drawingml/2006/spreadsheetDrawing">
      <xdr:col>41</xdr:col>
      <xdr:colOff>50800</xdr:colOff>
      <xdr:row>96</xdr:row>
      <xdr:rowOff>149225</xdr:rowOff>
    </xdr:to>
    <xdr:cxnSp macro="">
      <xdr:nvCxnSpPr>
        <xdr:cNvPr id="465" name="直線コネクタ 464"/>
        <xdr:cNvCxnSpPr/>
      </xdr:nvCxnSpPr>
      <xdr:spPr>
        <a:xfrm>
          <a:off x="6972300" y="16606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89535</xdr:rowOff>
    </xdr:from>
    <xdr:to xmlns:xdr="http://schemas.openxmlformats.org/drawingml/2006/spreadsheetDrawing">
      <xdr:col>41</xdr:col>
      <xdr:colOff>101600</xdr:colOff>
      <xdr:row>97</xdr:row>
      <xdr:rowOff>19685</xdr:rowOff>
    </xdr:to>
    <xdr:sp macro="" textlink="">
      <xdr:nvSpPr>
        <xdr:cNvPr id="466" name="フローチャート: 判断 465"/>
        <xdr:cNvSpPr/>
      </xdr:nvSpPr>
      <xdr:spPr>
        <a:xfrm>
          <a:off x="7810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36195</xdr:rowOff>
    </xdr:from>
    <xdr:ext cx="527050" cy="259080"/>
    <xdr:sp macro="" textlink="">
      <xdr:nvSpPr>
        <xdr:cNvPr id="467" name="テキスト ボックス 466"/>
        <xdr:cNvSpPr txBox="1"/>
      </xdr:nvSpPr>
      <xdr:spPr>
        <a:xfrm>
          <a:off x="7593965" y="163239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113030</xdr:rowOff>
    </xdr:from>
    <xdr:to xmlns:xdr="http://schemas.openxmlformats.org/drawingml/2006/spreadsheetDrawing">
      <xdr:col>36</xdr:col>
      <xdr:colOff>165100</xdr:colOff>
      <xdr:row>97</xdr:row>
      <xdr:rowOff>43180</xdr:rowOff>
    </xdr:to>
    <xdr:sp macro="" textlink="">
      <xdr:nvSpPr>
        <xdr:cNvPr id="468" name="フローチャート: 判断 467"/>
        <xdr:cNvSpPr/>
      </xdr:nvSpPr>
      <xdr:spPr>
        <a:xfrm>
          <a:off x="6921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34290</xdr:rowOff>
    </xdr:from>
    <xdr:ext cx="527050" cy="259080"/>
    <xdr:sp macro="" textlink="">
      <xdr:nvSpPr>
        <xdr:cNvPr id="469" name="テキスト ボックス 468"/>
        <xdr:cNvSpPr txBox="1"/>
      </xdr:nvSpPr>
      <xdr:spPr>
        <a:xfrm>
          <a:off x="6704965" y="166649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59690</xdr:rowOff>
    </xdr:from>
    <xdr:to xmlns:xdr="http://schemas.openxmlformats.org/drawingml/2006/spreadsheetDrawing">
      <xdr:col>55</xdr:col>
      <xdr:colOff>50800</xdr:colOff>
      <xdr:row>95</xdr:row>
      <xdr:rowOff>161290</xdr:rowOff>
    </xdr:to>
    <xdr:sp macro="" textlink="">
      <xdr:nvSpPr>
        <xdr:cNvPr id="475" name="楕円 474"/>
        <xdr:cNvSpPr/>
      </xdr:nvSpPr>
      <xdr:spPr>
        <a:xfrm>
          <a:off x="1042670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82550</xdr:rowOff>
    </xdr:from>
    <xdr:ext cx="534670" cy="259080"/>
    <xdr:sp macro="" textlink="">
      <xdr:nvSpPr>
        <xdr:cNvPr id="476" name="普通建設事業費 （ うち更新整備　）該当値テキスト"/>
        <xdr:cNvSpPr txBox="1"/>
      </xdr:nvSpPr>
      <xdr:spPr>
        <a:xfrm>
          <a:off x="10528300" y="1619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72390</xdr:rowOff>
    </xdr:from>
    <xdr:to xmlns:xdr="http://schemas.openxmlformats.org/drawingml/2006/spreadsheetDrawing">
      <xdr:col>50</xdr:col>
      <xdr:colOff>165100</xdr:colOff>
      <xdr:row>96</xdr:row>
      <xdr:rowOff>2540</xdr:rowOff>
    </xdr:to>
    <xdr:sp macro="" textlink="">
      <xdr:nvSpPr>
        <xdr:cNvPr id="477" name="楕円 476"/>
        <xdr:cNvSpPr/>
      </xdr:nvSpPr>
      <xdr:spPr>
        <a:xfrm>
          <a:off x="9588500" y="163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19050</xdr:rowOff>
    </xdr:from>
    <xdr:ext cx="527050" cy="251460"/>
    <xdr:sp macro="" textlink="">
      <xdr:nvSpPr>
        <xdr:cNvPr id="478" name="テキスト ボックス 477"/>
        <xdr:cNvSpPr txBox="1"/>
      </xdr:nvSpPr>
      <xdr:spPr>
        <a:xfrm>
          <a:off x="9371965" y="161353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90</xdr:row>
      <xdr:rowOff>95250</xdr:rowOff>
    </xdr:from>
    <xdr:to xmlns:xdr="http://schemas.openxmlformats.org/drawingml/2006/spreadsheetDrawing">
      <xdr:col>46</xdr:col>
      <xdr:colOff>38100</xdr:colOff>
      <xdr:row>91</xdr:row>
      <xdr:rowOff>25400</xdr:rowOff>
    </xdr:to>
    <xdr:sp macro="" textlink="">
      <xdr:nvSpPr>
        <xdr:cNvPr id="479" name="楕円 478"/>
        <xdr:cNvSpPr/>
      </xdr:nvSpPr>
      <xdr:spPr>
        <a:xfrm>
          <a:off x="8699500" y="155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89</xdr:row>
      <xdr:rowOff>41910</xdr:rowOff>
    </xdr:from>
    <xdr:ext cx="591185" cy="251460"/>
    <xdr:sp macro="" textlink="">
      <xdr:nvSpPr>
        <xdr:cNvPr id="480" name="テキスト ボックス 479"/>
        <xdr:cNvSpPr txBox="1"/>
      </xdr:nvSpPr>
      <xdr:spPr>
        <a:xfrm>
          <a:off x="8450580" y="153009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98425</xdr:rowOff>
    </xdr:from>
    <xdr:to xmlns:xdr="http://schemas.openxmlformats.org/drawingml/2006/spreadsheetDrawing">
      <xdr:col>41</xdr:col>
      <xdr:colOff>101600</xdr:colOff>
      <xdr:row>97</xdr:row>
      <xdr:rowOff>29210</xdr:rowOff>
    </xdr:to>
    <xdr:sp macro="" textlink="">
      <xdr:nvSpPr>
        <xdr:cNvPr id="481" name="楕円 480"/>
        <xdr:cNvSpPr/>
      </xdr:nvSpPr>
      <xdr:spPr>
        <a:xfrm>
          <a:off x="7810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19685</xdr:rowOff>
    </xdr:from>
    <xdr:ext cx="527050" cy="251460"/>
    <xdr:sp macro="" textlink="">
      <xdr:nvSpPr>
        <xdr:cNvPr id="482" name="テキスト ボックス 481"/>
        <xdr:cNvSpPr txBox="1"/>
      </xdr:nvSpPr>
      <xdr:spPr>
        <a:xfrm>
          <a:off x="7593965" y="166503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96520</xdr:rowOff>
    </xdr:from>
    <xdr:to xmlns:xdr="http://schemas.openxmlformats.org/drawingml/2006/spreadsheetDrawing">
      <xdr:col>36</xdr:col>
      <xdr:colOff>165100</xdr:colOff>
      <xdr:row>97</xdr:row>
      <xdr:rowOff>26670</xdr:rowOff>
    </xdr:to>
    <xdr:sp macro="" textlink="">
      <xdr:nvSpPr>
        <xdr:cNvPr id="483" name="楕円 482"/>
        <xdr:cNvSpPr/>
      </xdr:nvSpPr>
      <xdr:spPr>
        <a:xfrm>
          <a:off x="6921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43180</xdr:rowOff>
    </xdr:from>
    <xdr:ext cx="527050" cy="251460"/>
    <xdr:sp macro="" textlink="">
      <xdr:nvSpPr>
        <xdr:cNvPr id="484" name="テキスト ボックス 483"/>
        <xdr:cNvSpPr txBox="1"/>
      </xdr:nvSpPr>
      <xdr:spPr>
        <a:xfrm>
          <a:off x="6704965" y="163309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493" name="テキスト ボックス 492"/>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1300" cy="259080"/>
    <xdr:sp macro="" textlink="">
      <xdr:nvSpPr>
        <xdr:cNvPr id="496" name="テキスト ボックス 495"/>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1460"/>
    <xdr:sp macro="" textlink="">
      <xdr:nvSpPr>
        <xdr:cNvPr id="500" name="テキスト ボックス 499"/>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2" name="テキスト ボックス 50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8010" cy="259080"/>
    <xdr:sp macro="" textlink="">
      <xdr:nvSpPr>
        <xdr:cNvPr id="504" name="テキスト ボックス 503"/>
        <xdr:cNvSpPr txBox="1"/>
      </xdr:nvSpPr>
      <xdr:spPr>
        <a:xfrm>
          <a:off x="11850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06" name="テキスト ボックス 505"/>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157480</xdr:rowOff>
    </xdr:from>
    <xdr:to xmlns:xdr="http://schemas.openxmlformats.org/drawingml/2006/spreadsheetDrawing">
      <xdr:col>85</xdr:col>
      <xdr:colOff>126365</xdr:colOff>
      <xdr:row>39</xdr:row>
      <xdr:rowOff>44450</xdr:rowOff>
    </xdr:to>
    <xdr:cxnSp macro="">
      <xdr:nvCxnSpPr>
        <xdr:cNvPr id="508" name="直線コネクタ 507"/>
        <xdr:cNvCxnSpPr/>
      </xdr:nvCxnSpPr>
      <xdr:spPr>
        <a:xfrm flipV="1">
          <a:off x="16317595" y="512953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104140</xdr:rowOff>
    </xdr:from>
    <xdr:ext cx="598805" cy="259080"/>
    <xdr:sp macro="" textlink="">
      <xdr:nvSpPr>
        <xdr:cNvPr id="511" name="災害復旧事業費最大値テキスト"/>
        <xdr:cNvSpPr txBox="1"/>
      </xdr:nvSpPr>
      <xdr:spPr>
        <a:xfrm>
          <a:off x="16370300" y="4904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157480</xdr:rowOff>
    </xdr:from>
    <xdr:to xmlns:xdr="http://schemas.openxmlformats.org/drawingml/2006/spreadsheetDrawing">
      <xdr:col>86</xdr:col>
      <xdr:colOff>25400</xdr:colOff>
      <xdr:row>29</xdr:row>
      <xdr:rowOff>157480</xdr:rowOff>
    </xdr:to>
    <xdr:cxnSp macro="">
      <xdr:nvCxnSpPr>
        <xdr:cNvPr id="512" name="直線コネクタ 511"/>
        <xdr:cNvCxnSpPr/>
      </xdr:nvCxnSpPr>
      <xdr:spPr>
        <a:xfrm>
          <a:off x="16230600" y="512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13" name="直線コネクタ 512"/>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132080</xdr:rowOff>
    </xdr:from>
    <xdr:ext cx="469900" cy="251460"/>
    <xdr:sp macro="" textlink="">
      <xdr:nvSpPr>
        <xdr:cNvPr id="514" name="災害復旧事業費平均値テキスト"/>
        <xdr:cNvSpPr txBox="1"/>
      </xdr:nvSpPr>
      <xdr:spPr>
        <a:xfrm>
          <a:off x="16370300" y="6475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109220</xdr:rowOff>
    </xdr:from>
    <xdr:to xmlns:xdr="http://schemas.openxmlformats.org/drawingml/2006/spreadsheetDrawing">
      <xdr:col>85</xdr:col>
      <xdr:colOff>177800</xdr:colOff>
      <xdr:row>39</xdr:row>
      <xdr:rowOff>38735</xdr:rowOff>
    </xdr:to>
    <xdr:sp macro="" textlink="">
      <xdr:nvSpPr>
        <xdr:cNvPr id="515" name="フローチャート: 判断 514"/>
        <xdr:cNvSpPr/>
      </xdr:nvSpPr>
      <xdr:spPr>
        <a:xfrm>
          <a:off x="162687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18415</xdr:rowOff>
    </xdr:from>
    <xdr:to xmlns:xdr="http://schemas.openxmlformats.org/drawingml/2006/spreadsheetDrawing">
      <xdr:col>81</xdr:col>
      <xdr:colOff>50800</xdr:colOff>
      <xdr:row>39</xdr:row>
      <xdr:rowOff>44450</xdr:rowOff>
    </xdr:to>
    <xdr:cxnSp macro="">
      <xdr:nvCxnSpPr>
        <xdr:cNvPr id="516" name="直線コネクタ 515"/>
        <xdr:cNvCxnSpPr/>
      </xdr:nvCxnSpPr>
      <xdr:spPr>
        <a:xfrm>
          <a:off x="14592300" y="653351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120650</xdr:rowOff>
    </xdr:from>
    <xdr:to xmlns:xdr="http://schemas.openxmlformats.org/drawingml/2006/spreadsheetDrawing">
      <xdr:col>81</xdr:col>
      <xdr:colOff>101600</xdr:colOff>
      <xdr:row>39</xdr:row>
      <xdr:rowOff>50800</xdr:rowOff>
    </xdr:to>
    <xdr:sp macro="" textlink="">
      <xdr:nvSpPr>
        <xdr:cNvPr id="517" name="フローチャート: 判断 516"/>
        <xdr:cNvSpPr/>
      </xdr:nvSpPr>
      <xdr:spPr>
        <a:xfrm>
          <a:off x="15430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67310</xdr:rowOff>
    </xdr:from>
    <xdr:ext cx="462280" cy="259080"/>
    <xdr:sp macro="" textlink="">
      <xdr:nvSpPr>
        <xdr:cNvPr id="518" name="テキスト ボックス 517"/>
        <xdr:cNvSpPr txBox="1"/>
      </xdr:nvSpPr>
      <xdr:spPr>
        <a:xfrm>
          <a:off x="15246350" y="6410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18415</xdr:rowOff>
    </xdr:from>
    <xdr:to xmlns:xdr="http://schemas.openxmlformats.org/drawingml/2006/spreadsheetDrawing">
      <xdr:col>76</xdr:col>
      <xdr:colOff>114300</xdr:colOff>
      <xdr:row>38</xdr:row>
      <xdr:rowOff>133350</xdr:rowOff>
    </xdr:to>
    <xdr:cxnSp macro="">
      <xdr:nvCxnSpPr>
        <xdr:cNvPr id="519" name="直線コネクタ 518"/>
        <xdr:cNvCxnSpPr/>
      </xdr:nvCxnSpPr>
      <xdr:spPr>
        <a:xfrm flipV="1">
          <a:off x="13703300" y="653351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74930</xdr:rowOff>
    </xdr:from>
    <xdr:to xmlns:xdr="http://schemas.openxmlformats.org/drawingml/2006/spreadsheetDrawing">
      <xdr:col>76</xdr:col>
      <xdr:colOff>165100</xdr:colOff>
      <xdr:row>39</xdr:row>
      <xdr:rowOff>4445</xdr:rowOff>
    </xdr:to>
    <xdr:sp macro="" textlink="">
      <xdr:nvSpPr>
        <xdr:cNvPr id="520" name="フローチャート: 判断 519"/>
        <xdr:cNvSpPr/>
      </xdr:nvSpPr>
      <xdr:spPr>
        <a:xfrm>
          <a:off x="14541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167005</xdr:rowOff>
    </xdr:from>
    <xdr:ext cx="462280" cy="251460"/>
    <xdr:sp macro="" textlink="">
      <xdr:nvSpPr>
        <xdr:cNvPr id="521" name="テキスト ボックス 520"/>
        <xdr:cNvSpPr txBox="1"/>
      </xdr:nvSpPr>
      <xdr:spPr>
        <a:xfrm>
          <a:off x="14357350" y="66821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133350</xdr:rowOff>
    </xdr:from>
    <xdr:to xmlns:xdr="http://schemas.openxmlformats.org/drawingml/2006/spreadsheetDrawing">
      <xdr:col>71</xdr:col>
      <xdr:colOff>177800</xdr:colOff>
      <xdr:row>39</xdr:row>
      <xdr:rowOff>44450</xdr:rowOff>
    </xdr:to>
    <xdr:cxnSp macro="">
      <xdr:nvCxnSpPr>
        <xdr:cNvPr id="522" name="直線コネクタ 521"/>
        <xdr:cNvCxnSpPr/>
      </xdr:nvCxnSpPr>
      <xdr:spPr>
        <a:xfrm flipV="1">
          <a:off x="12814300" y="66484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52070</xdr:rowOff>
    </xdr:from>
    <xdr:to xmlns:xdr="http://schemas.openxmlformats.org/drawingml/2006/spreadsheetDrawing">
      <xdr:col>72</xdr:col>
      <xdr:colOff>38100</xdr:colOff>
      <xdr:row>38</xdr:row>
      <xdr:rowOff>153035</xdr:rowOff>
    </xdr:to>
    <xdr:sp macro="" textlink="">
      <xdr:nvSpPr>
        <xdr:cNvPr id="523" name="フローチャート: 判断 522"/>
        <xdr:cNvSpPr/>
      </xdr:nvSpPr>
      <xdr:spPr>
        <a:xfrm>
          <a:off x="13652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169545</xdr:rowOff>
    </xdr:from>
    <xdr:ext cx="462280" cy="251460"/>
    <xdr:sp macro="" textlink="">
      <xdr:nvSpPr>
        <xdr:cNvPr id="524" name="テキスト ボックス 523"/>
        <xdr:cNvSpPr txBox="1"/>
      </xdr:nvSpPr>
      <xdr:spPr>
        <a:xfrm>
          <a:off x="13468350" y="63417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68580</xdr:rowOff>
    </xdr:from>
    <xdr:to xmlns:xdr="http://schemas.openxmlformats.org/drawingml/2006/spreadsheetDrawing">
      <xdr:col>67</xdr:col>
      <xdr:colOff>101600</xdr:colOff>
      <xdr:row>38</xdr:row>
      <xdr:rowOff>170180</xdr:rowOff>
    </xdr:to>
    <xdr:sp macro="" textlink="">
      <xdr:nvSpPr>
        <xdr:cNvPr id="525" name="フローチャート: 判断 524"/>
        <xdr:cNvSpPr/>
      </xdr:nvSpPr>
      <xdr:spPr>
        <a:xfrm>
          <a:off x="1276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15240</xdr:rowOff>
    </xdr:from>
    <xdr:ext cx="462280" cy="259080"/>
    <xdr:sp macro="" textlink="">
      <xdr:nvSpPr>
        <xdr:cNvPr id="526" name="テキスト ボックス 525"/>
        <xdr:cNvSpPr txBox="1"/>
      </xdr:nvSpPr>
      <xdr:spPr>
        <a:xfrm>
          <a:off x="12579350" y="63588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86995</xdr:rowOff>
    </xdr:from>
    <xdr:ext cx="249555" cy="251460"/>
    <xdr:sp macro="" textlink="">
      <xdr:nvSpPr>
        <xdr:cNvPr id="533" name="災害復旧事業費該当値テキスト"/>
        <xdr:cNvSpPr txBox="1"/>
      </xdr:nvSpPr>
      <xdr:spPr>
        <a:xfrm>
          <a:off x="16370300" y="66020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1935" cy="251460"/>
    <xdr:sp macro="" textlink="">
      <xdr:nvSpPr>
        <xdr:cNvPr id="535" name="テキスト ボックス 534"/>
        <xdr:cNvSpPr txBox="1"/>
      </xdr:nvSpPr>
      <xdr:spPr>
        <a:xfrm>
          <a:off x="15356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139065</xdr:rowOff>
    </xdr:from>
    <xdr:to xmlns:xdr="http://schemas.openxmlformats.org/drawingml/2006/spreadsheetDrawing">
      <xdr:col>76</xdr:col>
      <xdr:colOff>165100</xdr:colOff>
      <xdr:row>38</xdr:row>
      <xdr:rowOff>69215</xdr:rowOff>
    </xdr:to>
    <xdr:sp macro="" textlink="">
      <xdr:nvSpPr>
        <xdr:cNvPr id="536" name="楕円 535"/>
        <xdr:cNvSpPr/>
      </xdr:nvSpPr>
      <xdr:spPr>
        <a:xfrm>
          <a:off x="14541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86360</xdr:rowOff>
    </xdr:from>
    <xdr:ext cx="527050" cy="251460"/>
    <xdr:sp macro="" textlink="">
      <xdr:nvSpPr>
        <xdr:cNvPr id="537" name="テキスト ボックス 536"/>
        <xdr:cNvSpPr txBox="1"/>
      </xdr:nvSpPr>
      <xdr:spPr>
        <a:xfrm>
          <a:off x="14324965" y="6258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82550</xdr:rowOff>
    </xdr:from>
    <xdr:to xmlns:xdr="http://schemas.openxmlformats.org/drawingml/2006/spreadsheetDrawing">
      <xdr:col>72</xdr:col>
      <xdr:colOff>38100</xdr:colOff>
      <xdr:row>39</xdr:row>
      <xdr:rowOff>12700</xdr:rowOff>
    </xdr:to>
    <xdr:sp macro="" textlink="">
      <xdr:nvSpPr>
        <xdr:cNvPr id="538" name="楕円 537"/>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3810</xdr:rowOff>
    </xdr:from>
    <xdr:ext cx="462280" cy="259080"/>
    <xdr:sp macro="" textlink="">
      <xdr:nvSpPr>
        <xdr:cNvPr id="539" name="テキスト ボックス 538"/>
        <xdr:cNvSpPr txBox="1"/>
      </xdr:nvSpPr>
      <xdr:spPr>
        <a:xfrm>
          <a:off x="13468350" y="6690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1460"/>
    <xdr:sp macro="" textlink="">
      <xdr:nvSpPr>
        <xdr:cNvPr id="541" name="テキスト ボックス 540"/>
        <xdr:cNvSpPr txBox="1"/>
      </xdr:nvSpPr>
      <xdr:spPr>
        <a:xfrm>
          <a:off x="12657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50" name="テキスト ボックス 549"/>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1300" cy="251460"/>
    <xdr:sp macro="" textlink="">
      <xdr:nvSpPr>
        <xdr:cNvPr id="553" name="テキスト ボックス 552"/>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300" cy="251460"/>
    <xdr:sp macro="" textlink="">
      <xdr:nvSpPr>
        <xdr:cNvPr id="555" name="テキスト ボックス 554"/>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1935" cy="259080"/>
    <xdr:sp macro="" textlink="">
      <xdr:nvSpPr>
        <xdr:cNvPr id="567" name="テキスト ボックス 566"/>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1935" cy="259080"/>
    <xdr:sp macro="" textlink="">
      <xdr:nvSpPr>
        <xdr:cNvPr id="570" name="テキスト ボックス 569"/>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1935" cy="259080"/>
    <xdr:sp macro="" textlink="">
      <xdr:nvSpPr>
        <xdr:cNvPr id="573" name="テキスト ボックス 572"/>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1935" cy="259080"/>
    <xdr:sp macro="" textlink="">
      <xdr:nvSpPr>
        <xdr:cNvPr id="575" name="テキスト ボックス 574"/>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1935" cy="259080"/>
    <xdr:sp macro="" textlink="">
      <xdr:nvSpPr>
        <xdr:cNvPr id="584" name="テキスト ボックス 583"/>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1935" cy="259080"/>
    <xdr:sp macro="" textlink="">
      <xdr:nvSpPr>
        <xdr:cNvPr id="586" name="テキスト ボックス 585"/>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1935" cy="259080"/>
    <xdr:sp macro="" textlink="">
      <xdr:nvSpPr>
        <xdr:cNvPr id="588" name="テキスト ボックス 587"/>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1935" cy="259080"/>
    <xdr:sp macro="" textlink="">
      <xdr:nvSpPr>
        <xdr:cNvPr id="590" name="テキスト ボックス 589"/>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599" name="テキスト ボックス 598"/>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1300" cy="259080"/>
    <xdr:sp macro="" textlink="">
      <xdr:nvSpPr>
        <xdr:cNvPr id="602" name="テキスト ボックス 601"/>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8010" cy="251460"/>
    <xdr:sp macro="" textlink="">
      <xdr:nvSpPr>
        <xdr:cNvPr id="606" name="テキスト ボックス 605"/>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8010" cy="259080"/>
    <xdr:sp macro="" textlink="">
      <xdr:nvSpPr>
        <xdr:cNvPr id="608" name="テキスト ボックス 607"/>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8010" cy="259080"/>
    <xdr:sp macro="" textlink="">
      <xdr:nvSpPr>
        <xdr:cNvPr id="610" name="テキスト ボックス 609"/>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12" name="テキスト ボックス 611"/>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149860</xdr:rowOff>
    </xdr:from>
    <xdr:to xmlns:xdr="http://schemas.openxmlformats.org/drawingml/2006/spreadsheetDrawing">
      <xdr:col>85</xdr:col>
      <xdr:colOff>126365</xdr:colOff>
      <xdr:row>78</xdr:row>
      <xdr:rowOff>116840</xdr:rowOff>
    </xdr:to>
    <xdr:cxnSp macro="">
      <xdr:nvCxnSpPr>
        <xdr:cNvPr id="614" name="直線コネクタ 613"/>
        <xdr:cNvCxnSpPr/>
      </xdr:nvCxnSpPr>
      <xdr:spPr>
        <a:xfrm flipV="1">
          <a:off x="16317595" y="119799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120650</xdr:rowOff>
    </xdr:from>
    <xdr:ext cx="534670" cy="251460"/>
    <xdr:sp macro="" textlink="">
      <xdr:nvSpPr>
        <xdr:cNvPr id="615" name="公債費最小値テキスト"/>
        <xdr:cNvSpPr txBox="1"/>
      </xdr:nvSpPr>
      <xdr:spPr>
        <a:xfrm>
          <a:off x="16370300" y="13493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116840</xdr:rowOff>
    </xdr:from>
    <xdr:to xmlns:xdr="http://schemas.openxmlformats.org/drawingml/2006/spreadsheetDrawing">
      <xdr:col>86</xdr:col>
      <xdr:colOff>25400</xdr:colOff>
      <xdr:row>78</xdr:row>
      <xdr:rowOff>116840</xdr:rowOff>
    </xdr:to>
    <xdr:cxnSp macro="">
      <xdr:nvCxnSpPr>
        <xdr:cNvPr id="616" name="直線コネクタ 615"/>
        <xdr:cNvCxnSpPr/>
      </xdr:nvCxnSpPr>
      <xdr:spPr>
        <a:xfrm>
          <a:off x="16230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96520</xdr:rowOff>
    </xdr:from>
    <xdr:ext cx="598805" cy="259080"/>
    <xdr:sp macro="" textlink="">
      <xdr:nvSpPr>
        <xdr:cNvPr id="617" name="公債費最大値テキスト"/>
        <xdr:cNvSpPr txBox="1"/>
      </xdr:nvSpPr>
      <xdr:spPr>
        <a:xfrm>
          <a:off x="16370300" y="11755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149860</xdr:rowOff>
    </xdr:from>
    <xdr:to xmlns:xdr="http://schemas.openxmlformats.org/drawingml/2006/spreadsheetDrawing">
      <xdr:col>86</xdr:col>
      <xdr:colOff>25400</xdr:colOff>
      <xdr:row>69</xdr:row>
      <xdr:rowOff>149860</xdr:rowOff>
    </xdr:to>
    <xdr:cxnSp macro="">
      <xdr:nvCxnSpPr>
        <xdr:cNvPr id="618" name="直線コネクタ 617"/>
        <xdr:cNvCxnSpPr/>
      </xdr:nvCxnSpPr>
      <xdr:spPr>
        <a:xfrm>
          <a:off x="16230600" y="1197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39370</xdr:rowOff>
    </xdr:from>
    <xdr:to xmlns:xdr="http://schemas.openxmlformats.org/drawingml/2006/spreadsheetDrawing">
      <xdr:col>85</xdr:col>
      <xdr:colOff>127000</xdr:colOff>
      <xdr:row>77</xdr:row>
      <xdr:rowOff>52070</xdr:rowOff>
    </xdr:to>
    <xdr:cxnSp macro="">
      <xdr:nvCxnSpPr>
        <xdr:cNvPr id="619" name="直線コネクタ 618"/>
        <xdr:cNvCxnSpPr/>
      </xdr:nvCxnSpPr>
      <xdr:spPr>
        <a:xfrm>
          <a:off x="15481300" y="132410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97790</xdr:rowOff>
    </xdr:from>
    <xdr:ext cx="534670" cy="251460"/>
    <xdr:sp macro="" textlink="">
      <xdr:nvSpPr>
        <xdr:cNvPr id="620" name="公債費平均値テキスト"/>
        <xdr:cNvSpPr txBox="1"/>
      </xdr:nvSpPr>
      <xdr:spPr>
        <a:xfrm>
          <a:off x="16370300" y="12956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74930</xdr:rowOff>
    </xdr:from>
    <xdr:to xmlns:xdr="http://schemas.openxmlformats.org/drawingml/2006/spreadsheetDrawing">
      <xdr:col>85</xdr:col>
      <xdr:colOff>177800</xdr:colOff>
      <xdr:row>77</xdr:row>
      <xdr:rowOff>5080</xdr:rowOff>
    </xdr:to>
    <xdr:sp macro="" textlink="">
      <xdr:nvSpPr>
        <xdr:cNvPr id="621" name="フローチャート: 判断 620"/>
        <xdr:cNvSpPr/>
      </xdr:nvSpPr>
      <xdr:spPr>
        <a:xfrm>
          <a:off x="16268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26670</xdr:rowOff>
    </xdr:from>
    <xdr:to xmlns:xdr="http://schemas.openxmlformats.org/drawingml/2006/spreadsheetDrawing">
      <xdr:col>81</xdr:col>
      <xdr:colOff>50800</xdr:colOff>
      <xdr:row>77</xdr:row>
      <xdr:rowOff>39370</xdr:rowOff>
    </xdr:to>
    <xdr:cxnSp macro="">
      <xdr:nvCxnSpPr>
        <xdr:cNvPr id="622" name="直線コネクタ 621"/>
        <xdr:cNvCxnSpPr/>
      </xdr:nvCxnSpPr>
      <xdr:spPr>
        <a:xfrm>
          <a:off x="14592300" y="132283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92075</xdr:rowOff>
    </xdr:from>
    <xdr:to xmlns:xdr="http://schemas.openxmlformats.org/drawingml/2006/spreadsheetDrawing">
      <xdr:col>81</xdr:col>
      <xdr:colOff>101600</xdr:colOff>
      <xdr:row>77</xdr:row>
      <xdr:rowOff>22225</xdr:rowOff>
    </xdr:to>
    <xdr:sp macro="" textlink="">
      <xdr:nvSpPr>
        <xdr:cNvPr id="623" name="フローチャート: 判断 622"/>
        <xdr:cNvSpPr/>
      </xdr:nvSpPr>
      <xdr:spPr>
        <a:xfrm>
          <a:off x="15430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38735</xdr:rowOff>
    </xdr:from>
    <xdr:ext cx="527050" cy="259080"/>
    <xdr:sp macro="" textlink="">
      <xdr:nvSpPr>
        <xdr:cNvPr id="624" name="テキスト ボックス 623"/>
        <xdr:cNvSpPr txBox="1"/>
      </xdr:nvSpPr>
      <xdr:spPr>
        <a:xfrm>
          <a:off x="15213965" y="12897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26670</xdr:rowOff>
    </xdr:from>
    <xdr:to xmlns:xdr="http://schemas.openxmlformats.org/drawingml/2006/spreadsheetDrawing">
      <xdr:col>76</xdr:col>
      <xdr:colOff>114300</xdr:colOff>
      <xdr:row>77</xdr:row>
      <xdr:rowOff>46990</xdr:rowOff>
    </xdr:to>
    <xdr:cxnSp macro="">
      <xdr:nvCxnSpPr>
        <xdr:cNvPr id="625" name="直線コネクタ 624"/>
        <xdr:cNvCxnSpPr/>
      </xdr:nvCxnSpPr>
      <xdr:spPr>
        <a:xfrm flipV="1">
          <a:off x="13703300" y="132283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81280</xdr:rowOff>
    </xdr:from>
    <xdr:to xmlns:xdr="http://schemas.openxmlformats.org/drawingml/2006/spreadsheetDrawing">
      <xdr:col>76</xdr:col>
      <xdr:colOff>165100</xdr:colOff>
      <xdr:row>77</xdr:row>
      <xdr:rowOff>11430</xdr:rowOff>
    </xdr:to>
    <xdr:sp macro="" textlink="">
      <xdr:nvSpPr>
        <xdr:cNvPr id="626" name="フローチャート: 判断 625"/>
        <xdr:cNvSpPr/>
      </xdr:nvSpPr>
      <xdr:spPr>
        <a:xfrm>
          <a:off x="14541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27940</xdr:rowOff>
    </xdr:from>
    <xdr:ext cx="527050" cy="259080"/>
    <xdr:sp macro="" textlink="">
      <xdr:nvSpPr>
        <xdr:cNvPr id="627" name="テキスト ボックス 626"/>
        <xdr:cNvSpPr txBox="1"/>
      </xdr:nvSpPr>
      <xdr:spPr>
        <a:xfrm>
          <a:off x="14324965" y="12886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20320</xdr:rowOff>
    </xdr:from>
    <xdr:to xmlns:xdr="http://schemas.openxmlformats.org/drawingml/2006/spreadsheetDrawing">
      <xdr:col>71</xdr:col>
      <xdr:colOff>177800</xdr:colOff>
      <xdr:row>77</xdr:row>
      <xdr:rowOff>46990</xdr:rowOff>
    </xdr:to>
    <xdr:cxnSp macro="">
      <xdr:nvCxnSpPr>
        <xdr:cNvPr id="628" name="直線コネクタ 627"/>
        <xdr:cNvCxnSpPr/>
      </xdr:nvCxnSpPr>
      <xdr:spPr>
        <a:xfrm>
          <a:off x="12814300" y="13221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86360</xdr:rowOff>
    </xdr:from>
    <xdr:to xmlns:xdr="http://schemas.openxmlformats.org/drawingml/2006/spreadsheetDrawing">
      <xdr:col>72</xdr:col>
      <xdr:colOff>38100</xdr:colOff>
      <xdr:row>77</xdr:row>
      <xdr:rowOff>16510</xdr:rowOff>
    </xdr:to>
    <xdr:sp macro="" textlink="">
      <xdr:nvSpPr>
        <xdr:cNvPr id="629" name="フローチャート: 判断 628"/>
        <xdr:cNvSpPr/>
      </xdr:nvSpPr>
      <xdr:spPr>
        <a:xfrm>
          <a:off x="13652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33020</xdr:rowOff>
    </xdr:from>
    <xdr:ext cx="527050" cy="259080"/>
    <xdr:sp macro="" textlink="">
      <xdr:nvSpPr>
        <xdr:cNvPr id="630" name="テキスト ボックス 629"/>
        <xdr:cNvSpPr txBox="1"/>
      </xdr:nvSpPr>
      <xdr:spPr>
        <a:xfrm>
          <a:off x="13435965" y="12891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84455</xdr:rowOff>
    </xdr:from>
    <xdr:to xmlns:xdr="http://schemas.openxmlformats.org/drawingml/2006/spreadsheetDrawing">
      <xdr:col>67</xdr:col>
      <xdr:colOff>101600</xdr:colOff>
      <xdr:row>77</xdr:row>
      <xdr:rowOff>14605</xdr:rowOff>
    </xdr:to>
    <xdr:sp macro="" textlink="">
      <xdr:nvSpPr>
        <xdr:cNvPr id="631" name="フローチャート: 判断 630"/>
        <xdr:cNvSpPr/>
      </xdr:nvSpPr>
      <xdr:spPr>
        <a:xfrm>
          <a:off x="12763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31115</xdr:rowOff>
    </xdr:from>
    <xdr:ext cx="527050" cy="251460"/>
    <xdr:sp macro="" textlink="">
      <xdr:nvSpPr>
        <xdr:cNvPr id="632" name="テキスト ボックス 631"/>
        <xdr:cNvSpPr txBox="1"/>
      </xdr:nvSpPr>
      <xdr:spPr>
        <a:xfrm>
          <a:off x="12546965" y="128898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635</xdr:rowOff>
    </xdr:from>
    <xdr:to xmlns:xdr="http://schemas.openxmlformats.org/drawingml/2006/spreadsheetDrawing">
      <xdr:col>85</xdr:col>
      <xdr:colOff>177800</xdr:colOff>
      <xdr:row>77</xdr:row>
      <xdr:rowOff>102235</xdr:rowOff>
    </xdr:to>
    <xdr:sp macro="" textlink="">
      <xdr:nvSpPr>
        <xdr:cNvPr id="638" name="楕円 637"/>
        <xdr:cNvSpPr/>
      </xdr:nvSpPr>
      <xdr:spPr>
        <a:xfrm>
          <a:off x="162687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150495</xdr:rowOff>
    </xdr:from>
    <xdr:ext cx="534670" cy="259080"/>
    <xdr:sp macro="" textlink="">
      <xdr:nvSpPr>
        <xdr:cNvPr id="639" name="公債費該当値テキスト"/>
        <xdr:cNvSpPr txBox="1"/>
      </xdr:nvSpPr>
      <xdr:spPr>
        <a:xfrm>
          <a:off x="16370300" y="13180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160020</xdr:rowOff>
    </xdr:from>
    <xdr:to xmlns:xdr="http://schemas.openxmlformats.org/drawingml/2006/spreadsheetDrawing">
      <xdr:col>81</xdr:col>
      <xdr:colOff>101600</xdr:colOff>
      <xdr:row>77</xdr:row>
      <xdr:rowOff>90170</xdr:rowOff>
    </xdr:to>
    <xdr:sp macro="" textlink="">
      <xdr:nvSpPr>
        <xdr:cNvPr id="640" name="楕円 639"/>
        <xdr:cNvSpPr/>
      </xdr:nvSpPr>
      <xdr:spPr>
        <a:xfrm>
          <a:off x="15430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81280</xdr:rowOff>
    </xdr:from>
    <xdr:ext cx="527050" cy="259080"/>
    <xdr:sp macro="" textlink="">
      <xdr:nvSpPr>
        <xdr:cNvPr id="641" name="テキスト ボックス 640"/>
        <xdr:cNvSpPr txBox="1"/>
      </xdr:nvSpPr>
      <xdr:spPr>
        <a:xfrm>
          <a:off x="15213965" y="13282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147320</xdr:rowOff>
    </xdr:from>
    <xdr:to xmlns:xdr="http://schemas.openxmlformats.org/drawingml/2006/spreadsheetDrawing">
      <xdr:col>76</xdr:col>
      <xdr:colOff>165100</xdr:colOff>
      <xdr:row>77</xdr:row>
      <xdr:rowOff>77470</xdr:rowOff>
    </xdr:to>
    <xdr:sp macro="" textlink="">
      <xdr:nvSpPr>
        <xdr:cNvPr id="642" name="楕円 641"/>
        <xdr:cNvSpPr/>
      </xdr:nvSpPr>
      <xdr:spPr>
        <a:xfrm>
          <a:off x="14541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68580</xdr:rowOff>
    </xdr:from>
    <xdr:ext cx="527050" cy="259080"/>
    <xdr:sp macro="" textlink="">
      <xdr:nvSpPr>
        <xdr:cNvPr id="643" name="テキスト ボックス 642"/>
        <xdr:cNvSpPr txBox="1"/>
      </xdr:nvSpPr>
      <xdr:spPr>
        <a:xfrm>
          <a:off x="14324965" y="13270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167640</xdr:rowOff>
    </xdr:from>
    <xdr:to xmlns:xdr="http://schemas.openxmlformats.org/drawingml/2006/spreadsheetDrawing">
      <xdr:col>72</xdr:col>
      <xdr:colOff>38100</xdr:colOff>
      <xdr:row>77</xdr:row>
      <xdr:rowOff>97790</xdr:rowOff>
    </xdr:to>
    <xdr:sp macro="" textlink="">
      <xdr:nvSpPr>
        <xdr:cNvPr id="644" name="楕円 643"/>
        <xdr:cNvSpPr/>
      </xdr:nvSpPr>
      <xdr:spPr>
        <a:xfrm>
          <a:off x="13652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88900</xdr:rowOff>
    </xdr:from>
    <xdr:ext cx="527050" cy="251460"/>
    <xdr:sp macro="" textlink="">
      <xdr:nvSpPr>
        <xdr:cNvPr id="645" name="テキスト ボックス 644"/>
        <xdr:cNvSpPr txBox="1"/>
      </xdr:nvSpPr>
      <xdr:spPr>
        <a:xfrm>
          <a:off x="13435965" y="13290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140970</xdr:rowOff>
    </xdr:from>
    <xdr:to xmlns:xdr="http://schemas.openxmlformats.org/drawingml/2006/spreadsheetDrawing">
      <xdr:col>67</xdr:col>
      <xdr:colOff>101600</xdr:colOff>
      <xdr:row>77</xdr:row>
      <xdr:rowOff>71120</xdr:rowOff>
    </xdr:to>
    <xdr:sp macro="" textlink="">
      <xdr:nvSpPr>
        <xdr:cNvPr id="646" name="楕円 645"/>
        <xdr:cNvSpPr/>
      </xdr:nvSpPr>
      <xdr:spPr>
        <a:xfrm>
          <a:off x="12763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62230</xdr:rowOff>
    </xdr:from>
    <xdr:ext cx="527050" cy="259080"/>
    <xdr:sp macro="" textlink="">
      <xdr:nvSpPr>
        <xdr:cNvPr id="647" name="テキスト ボックス 646"/>
        <xdr:cNvSpPr txBox="1"/>
      </xdr:nvSpPr>
      <xdr:spPr>
        <a:xfrm>
          <a:off x="12546965" y="13263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56" name="テキスト ボックス 655"/>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59" name="テキスト ボックス 658"/>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1" name="テキスト ボックス 66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1460"/>
    <xdr:sp macro="" textlink="">
      <xdr:nvSpPr>
        <xdr:cNvPr id="663" name="テキスト ボックス 662"/>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5" name="テキスト ボックス 66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9080"/>
    <xdr:sp macro="" textlink="">
      <xdr:nvSpPr>
        <xdr:cNvPr id="667" name="テキスト ボックス 666"/>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69" name="テキスト ボックス 668"/>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160020</xdr:rowOff>
    </xdr:from>
    <xdr:to xmlns:xdr="http://schemas.openxmlformats.org/drawingml/2006/spreadsheetDrawing">
      <xdr:col>85</xdr:col>
      <xdr:colOff>126365</xdr:colOff>
      <xdr:row>98</xdr:row>
      <xdr:rowOff>149225</xdr:rowOff>
    </xdr:to>
    <xdr:cxnSp macro="">
      <xdr:nvCxnSpPr>
        <xdr:cNvPr id="671" name="直線コネクタ 670"/>
        <xdr:cNvCxnSpPr/>
      </xdr:nvCxnSpPr>
      <xdr:spPr>
        <a:xfrm flipV="1">
          <a:off x="16317595" y="15419070"/>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153035</xdr:rowOff>
    </xdr:from>
    <xdr:ext cx="469900" cy="259080"/>
    <xdr:sp macro="" textlink="">
      <xdr:nvSpPr>
        <xdr:cNvPr id="672" name="積立金最小値テキスト"/>
        <xdr:cNvSpPr txBox="1"/>
      </xdr:nvSpPr>
      <xdr:spPr>
        <a:xfrm>
          <a:off x="16370300" y="16955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149225</xdr:rowOff>
    </xdr:from>
    <xdr:to xmlns:xdr="http://schemas.openxmlformats.org/drawingml/2006/spreadsheetDrawing">
      <xdr:col>86</xdr:col>
      <xdr:colOff>25400</xdr:colOff>
      <xdr:row>98</xdr:row>
      <xdr:rowOff>149225</xdr:rowOff>
    </xdr:to>
    <xdr:cxnSp macro="">
      <xdr:nvCxnSpPr>
        <xdr:cNvPr id="673" name="直線コネクタ 672"/>
        <xdr:cNvCxnSpPr/>
      </xdr:nvCxnSpPr>
      <xdr:spPr>
        <a:xfrm>
          <a:off x="16230600" y="1695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106680</xdr:rowOff>
    </xdr:from>
    <xdr:ext cx="598805" cy="259080"/>
    <xdr:sp macro="" textlink="">
      <xdr:nvSpPr>
        <xdr:cNvPr id="674" name="積立金最大値テキスト"/>
        <xdr:cNvSpPr txBox="1"/>
      </xdr:nvSpPr>
      <xdr:spPr>
        <a:xfrm>
          <a:off x="16370300" y="1519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160020</xdr:rowOff>
    </xdr:from>
    <xdr:to xmlns:xdr="http://schemas.openxmlformats.org/drawingml/2006/spreadsheetDrawing">
      <xdr:col>86</xdr:col>
      <xdr:colOff>25400</xdr:colOff>
      <xdr:row>89</xdr:row>
      <xdr:rowOff>160020</xdr:rowOff>
    </xdr:to>
    <xdr:cxnSp macro="">
      <xdr:nvCxnSpPr>
        <xdr:cNvPr id="675" name="直線コネクタ 674"/>
        <xdr:cNvCxnSpPr/>
      </xdr:nvCxnSpPr>
      <xdr:spPr>
        <a:xfrm>
          <a:off x="16230600" y="1541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152400</xdr:rowOff>
    </xdr:from>
    <xdr:to xmlns:xdr="http://schemas.openxmlformats.org/drawingml/2006/spreadsheetDrawing">
      <xdr:col>85</xdr:col>
      <xdr:colOff>127000</xdr:colOff>
      <xdr:row>98</xdr:row>
      <xdr:rowOff>12065</xdr:rowOff>
    </xdr:to>
    <xdr:cxnSp macro="">
      <xdr:nvCxnSpPr>
        <xdr:cNvPr id="676" name="直線コネクタ 675"/>
        <xdr:cNvCxnSpPr/>
      </xdr:nvCxnSpPr>
      <xdr:spPr>
        <a:xfrm>
          <a:off x="15481300" y="16440150"/>
          <a:ext cx="8382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21590</xdr:rowOff>
    </xdr:from>
    <xdr:ext cx="534670" cy="259080"/>
    <xdr:sp macro="" textlink="">
      <xdr:nvSpPr>
        <xdr:cNvPr id="677" name="積立金平均値テキスト"/>
        <xdr:cNvSpPr txBox="1"/>
      </xdr:nvSpPr>
      <xdr:spPr>
        <a:xfrm>
          <a:off x="16370300" y="1630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170180</xdr:rowOff>
    </xdr:from>
    <xdr:to xmlns:xdr="http://schemas.openxmlformats.org/drawingml/2006/spreadsheetDrawing">
      <xdr:col>85</xdr:col>
      <xdr:colOff>177800</xdr:colOff>
      <xdr:row>96</xdr:row>
      <xdr:rowOff>100330</xdr:rowOff>
    </xdr:to>
    <xdr:sp macro="" textlink="">
      <xdr:nvSpPr>
        <xdr:cNvPr id="678" name="フローチャート: 判断 677"/>
        <xdr:cNvSpPr/>
      </xdr:nvSpPr>
      <xdr:spPr>
        <a:xfrm>
          <a:off x="16268700" y="1645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152400</xdr:rowOff>
    </xdr:from>
    <xdr:to xmlns:xdr="http://schemas.openxmlformats.org/drawingml/2006/spreadsheetDrawing">
      <xdr:col>81</xdr:col>
      <xdr:colOff>50800</xdr:colOff>
      <xdr:row>98</xdr:row>
      <xdr:rowOff>166370</xdr:rowOff>
    </xdr:to>
    <xdr:cxnSp macro="">
      <xdr:nvCxnSpPr>
        <xdr:cNvPr id="679" name="直線コネクタ 678"/>
        <xdr:cNvCxnSpPr/>
      </xdr:nvCxnSpPr>
      <xdr:spPr>
        <a:xfrm flipV="1">
          <a:off x="14592300" y="16440150"/>
          <a:ext cx="889000" cy="528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89535</xdr:rowOff>
    </xdr:from>
    <xdr:to xmlns:xdr="http://schemas.openxmlformats.org/drawingml/2006/spreadsheetDrawing">
      <xdr:col>81</xdr:col>
      <xdr:colOff>101600</xdr:colOff>
      <xdr:row>96</xdr:row>
      <xdr:rowOff>19685</xdr:rowOff>
    </xdr:to>
    <xdr:sp macro="" textlink="">
      <xdr:nvSpPr>
        <xdr:cNvPr id="680" name="フローチャート: 判断 679"/>
        <xdr:cNvSpPr/>
      </xdr:nvSpPr>
      <xdr:spPr>
        <a:xfrm>
          <a:off x="154305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36195</xdr:rowOff>
    </xdr:from>
    <xdr:ext cx="527050" cy="259080"/>
    <xdr:sp macro="" textlink="">
      <xdr:nvSpPr>
        <xdr:cNvPr id="681" name="テキスト ボックス 680"/>
        <xdr:cNvSpPr txBox="1"/>
      </xdr:nvSpPr>
      <xdr:spPr>
        <a:xfrm>
          <a:off x="15213965" y="161524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162560</xdr:rowOff>
    </xdr:from>
    <xdr:to xmlns:xdr="http://schemas.openxmlformats.org/drawingml/2006/spreadsheetDrawing">
      <xdr:col>76</xdr:col>
      <xdr:colOff>114300</xdr:colOff>
      <xdr:row>98</xdr:row>
      <xdr:rowOff>166370</xdr:rowOff>
    </xdr:to>
    <xdr:cxnSp macro="">
      <xdr:nvCxnSpPr>
        <xdr:cNvPr id="682" name="直線コネクタ 681"/>
        <xdr:cNvCxnSpPr/>
      </xdr:nvCxnSpPr>
      <xdr:spPr>
        <a:xfrm>
          <a:off x="13703300" y="16964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94615</xdr:rowOff>
    </xdr:from>
    <xdr:to xmlns:xdr="http://schemas.openxmlformats.org/drawingml/2006/spreadsheetDrawing">
      <xdr:col>76</xdr:col>
      <xdr:colOff>165100</xdr:colOff>
      <xdr:row>98</xdr:row>
      <xdr:rowOff>24765</xdr:rowOff>
    </xdr:to>
    <xdr:sp macro="" textlink="">
      <xdr:nvSpPr>
        <xdr:cNvPr id="683" name="フローチャート: 判断 682"/>
        <xdr:cNvSpPr/>
      </xdr:nvSpPr>
      <xdr:spPr>
        <a:xfrm>
          <a:off x="14541500" y="1672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41275</xdr:rowOff>
    </xdr:from>
    <xdr:ext cx="527050" cy="251460"/>
    <xdr:sp macro="" textlink="">
      <xdr:nvSpPr>
        <xdr:cNvPr id="684" name="テキスト ボックス 683"/>
        <xdr:cNvSpPr txBox="1"/>
      </xdr:nvSpPr>
      <xdr:spPr>
        <a:xfrm>
          <a:off x="14324965" y="16500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133350</xdr:rowOff>
    </xdr:from>
    <xdr:to xmlns:xdr="http://schemas.openxmlformats.org/drawingml/2006/spreadsheetDrawing">
      <xdr:col>71</xdr:col>
      <xdr:colOff>177800</xdr:colOff>
      <xdr:row>98</xdr:row>
      <xdr:rowOff>162560</xdr:rowOff>
    </xdr:to>
    <xdr:cxnSp macro="">
      <xdr:nvCxnSpPr>
        <xdr:cNvPr id="685" name="直線コネクタ 684"/>
        <xdr:cNvCxnSpPr/>
      </xdr:nvCxnSpPr>
      <xdr:spPr>
        <a:xfrm>
          <a:off x="12814300" y="1676400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142240</xdr:rowOff>
    </xdr:from>
    <xdr:to xmlns:xdr="http://schemas.openxmlformats.org/drawingml/2006/spreadsheetDrawing">
      <xdr:col>72</xdr:col>
      <xdr:colOff>38100</xdr:colOff>
      <xdr:row>98</xdr:row>
      <xdr:rowOff>72390</xdr:rowOff>
    </xdr:to>
    <xdr:sp macro="" textlink="">
      <xdr:nvSpPr>
        <xdr:cNvPr id="686" name="フローチャート: 判断 685"/>
        <xdr:cNvSpPr/>
      </xdr:nvSpPr>
      <xdr:spPr>
        <a:xfrm>
          <a:off x="13652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88900</xdr:rowOff>
    </xdr:from>
    <xdr:ext cx="527050" cy="251460"/>
    <xdr:sp macro="" textlink="">
      <xdr:nvSpPr>
        <xdr:cNvPr id="687" name="テキスト ボックス 686"/>
        <xdr:cNvSpPr txBox="1"/>
      </xdr:nvSpPr>
      <xdr:spPr>
        <a:xfrm>
          <a:off x="13435965" y="16548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84455</xdr:rowOff>
    </xdr:from>
    <xdr:to xmlns:xdr="http://schemas.openxmlformats.org/drawingml/2006/spreadsheetDrawing">
      <xdr:col>67</xdr:col>
      <xdr:colOff>101600</xdr:colOff>
      <xdr:row>98</xdr:row>
      <xdr:rowOff>14605</xdr:rowOff>
    </xdr:to>
    <xdr:sp macro="" textlink="">
      <xdr:nvSpPr>
        <xdr:cNvPr id="688" name="フローチャート: 判断 687"/>
        <xdr:cNvSpPr/>
      </xdr:nvSpPr>
      <xdr:spPr>
        <a:xfrm>
          <a:off x="12763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6350</xdr:rowOff>
    </xdr:from>
    <xdr:ext cx="527050" cy="251460"/>
    <xdr:sp macro="" textlink="">
      <xdr:nvSpPr>
        <xdr:cNvPr id="689" name="テキスト ボックス 688"/>
        <xdr:cNvSpPr txBox="1"/>
      </xdr:nvSpPr>
      <xdr:spPr>
        <a:xfrm>
          <a:off x="12546965" y="16808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132715</xdr:rowOff>
    </xdr:from>
    <xdr:to xmlns:xdr="http://schemas.openxmlformats.org/drawingml/2006/spreadsheetDrawing">
      <xdr:col>85</xdr:col>
      <xdr:colOff>177800</xdr:colOff>
      <xdr:row>98</xdr:row>
      <xdr:rowOff>63500</xdr:rowOff>
    </xdr:to>
    <xdr:sp macro="" textlink="">
      <xdr:nvSpPr>
        <xdr:cNvPr id="695" name="楕円 694"/>
        <xdr:cNvSpPr/>
      </xdr:nvSpPr>
      <xdr:spPr>
        <a:xfrm>
          <a:off x="162687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111125</xdr:rowOff>
    </xdr:from>
    <xdr:ext cx="534670" cy="251460"/>
    <xdr:sp macro="" textlink="">
      <xdr:nvSpPr>
        <xdr:cNvPr id="696" name="積立金該当値テキスト"/>
        <xdr:cNvSpPr txBox="1"/>
      </xdr:nvSpPr>
      <xdr:spPr>
        <a:xfrm>
          <a:off x="16370300" y="167417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101600</xdr:rowOff>
    </xdr:from>
    <xdr:to xmlns:xdr="http://schemas.openxmlformats.org/drawingml/2006/spreadsheetDrawing">
      <xdr:col>81</xdr:col>
      <xdr:colOff>101600</xdr:colOff>
      <xdr:row>96</xdr:row>
      <xdr:rowOff>31750</xdr:rowOff>
    </xdr:to>
    <xdr:sp macro="" textlink="">
      <xdr:nvSpPr>
        <xdr:cNvPr id="697" name="楕円 696"/>
        <xdr:cNvSpPr/>
      </xdr:nvSpPr>
      <xdr:spPr>
        <a:xfrm>
          <a:off x="154305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22860</xdr:rowOff>
    </xdr:from>
    <xdr:ext cx="527050" cy="259080"/>
    <xdr:sp macro="" textlink="">
      <xdr:nvSpPr>
        <xdr:cNvPr id="698" name="テキスト ボックス 697"/>
        <xdr:cNvSpPr txBox="1"/>
      </xdr:nvSpPr>
      <xdr:spPr>
        <a:xfrm>
          <a:off x="15213965" y="16482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115570</xdr:rowOff>
    </xdr:from>
    <xdr:to xmlns:xdr="http://schemas.openxmlformats.org/drawingml/2006/spreadsheetDrawing">
      <xdr:col>76</xdr:col>
      <xdr:colOff>165100</xdr:colOff>
      <xdr:row>99</xdr:row>
      <xdr:rowOff>45720</xdr:rowOff>
    </xdr:to>
    <xdr:sp macro="" textlink="">
      <xdr:nvSpPr>
        <xdr:cNvPr id="699" name="楕円 698"/>
        <xdr:cNvSpPr/>
      </xdr:nvSpPr>
      <xdr:spPr>
        <a:xfrm>
          <a:off x="145415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36830</xdr:rowOff>
    </xdr:from>
    <xdr:ext cx="462280" cy="259080"/>
    <xdr:sp macro="" textlink="">
      <xdr:nvSpPr>
        <xdr:cNvPr id="700" name="テキスト ボックス 699"/>
        <xdr:cNvSpPr txBox="1"/>
      </xdr:nvSpPr>
      <xdr:spPr>
        <a:xfrm>
          <a:off x="14357350" y="170103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111760</xdr:rowOff>
    </xdr:from>
    <xdr:to xmlns:xdr="http://schemas.openxmlformats.org/drawingml/2006/spreadsheetDrawing">
      <xdr:col>72</xdr:col>
      <xdr:colOff>38100</xdr:colOff>
      <xdr:row>99</xdr:row>
      <xdr:rowOff>41910</xdr:rowOff>
    </xdr:to>
    <xdr:sp macro="" textlink="">
      <xdr:nvSpPr>
        <xdr:cNvPr id="701" name="楕円 700"/>
        <xdr:cNvSpPr/>
      </xdr:nvSpPr>
      <xdr:spPr>
        <a:xfrm>
          <a:off x="13652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33020</xdr:rowOff>
    </xdr:from>
    <xdr:ext cx="462280" cy="259080"/>
    <xdr:sp macro="" textlink="">
      <xdr:nvSpPr>
        <xdr:cNvPr id="702" name="テキスト ボックス 701"/>
        <xdr:cNvSpPr txBox="1"/>
      </xdr:nvSpPr>
      <xdr:spPr>
        <a:xfrm>
          <a:off x="13468350" y="170065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82550</xdr:rowOff>
    </xdr:from>
    <xdr:to xmlns:xdr="http://schemas.openxmlformats.org/drawingml/2006/spreadsheetDrawing">
      <xdr:col>67</xdr:col>
      <xdr:colOff>101600</xdr:colOff>
      <xdr:row>98</xdr:row>
      <xdr:rowOff>12700</xdr:rowOff>
    </xdr:to>
    <xdr:sp macro="" textlink="">
      <xdr:nvSpPr>
        <xdr:cNvPr id="703" name="楕円 702"/>
        <xdr:cNvSpPr/>
      </xdr:nvSpPr>
      <xdr:spPr>
        <a:xfrm>
          <a:off x="12763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29210</xdr:rowOff>
    </xdr:from>
    <xdr:ext cx="527050" cy="251460"/>
    <xdr:sp macro="" textlink="">
      <xdr:nvSpPr>
        <xdr:cNvPr id="704" name="テキスト ボックス 703"/>
        <xdr:cNvSpPr txBox="1"/>
      </xdr:nvSpPr>
      <xdr:spPr>
        <a:xfrm>
          <a:off x="12546965" y="164884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13" name="テキスト ボックス 712"/>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300" cy="259080"/>
    <xdr:sp macro="" textlink="">
      <xdr:nvSpPr>
        <xdr:cNvPr id="716" name="テキスト ボックス 715"/>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9740" cy="259080"/>
    <xdr:sp macro="" textlink="">
      <xdr:nvSpPr>
        <xdr:cNvPr id="718" name="テキスト ボックス 717"/>
        <xdr:cNvSpPr txBox="1"/>
      </xdr:nvSpPr>
      <xdr:spPr>
        <a:xfrm>
          <a:off x="17820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1460"/>
    <xdr:sp macro="" textlink="">
      <xdr:nvSpPr>
        <xdr:cNvPr id="720" name="テキスト ボックス 719"/>
        <xdr:cNvSpPr txBox="1"/>
      </xdr:nvSpPr>
      <xdr:spPr>
        <a:xfrm>
          <a:off x="17756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2" name="テキスト ボックス 72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26" name="テキスト ボックス 725"/>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28" name="直線コネクタ 727"/>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1460"/>
    <xdr:sp macro="" textlink="">
      <xdr:nvSpPr>
        <xdr:cNvPr id="731" name="投資及び出資金最大値テキスト"/>
        <xdr:cNvSpPr txBox="1"/>
      </xdr:nvSpPr>
      <xdr:spPr>
        <a:xfrm>
          <a:off x="22212300" y="51187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32" name="直線コネクタ 731"/>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32</xdr:row>
      <xdr:rowOff>13970</xdr:rowOff>
    </xdr:from>
    <xdr:to xmlns:xdr="http://schemas.openxmlformats.org/drawingml/2006/spreadsheetDrawing">
      <xdr:col>116</xdr:col>
      <xdr:colOff>63500</xdr:colOff>
      <xdr:row>39</xdr:row>
      <xdr:rowOff>44450</xdr:rowOff>
    </xdr:to>
    <xdr:cxnSp macro="">
      <xdr:nvCxnSpPr>
        <xdr:cNvPr id="733" name="直線コネクタ 732"/>
        <xdr:cNvCxnSpPr/>
      </xdr:nvCxnSpPr>
      <xdr:spPr>
        <a:xfrm flipV="1">
          <a:off x="21323300" y="5500370"/>
          <a:ext cx="838200" cy="1230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132080</xdr:rowOff>
    </xdr:from>
    <xdr:ext cx="469900" cy="251460"/>
    <xdr:sp macro="" textlink="">
      <xdr:nvSpPr>
        <xdr:cNvPr id="734" name="投資及び出資金平均値テキスト"/>
        <xdr:cNvSpPr txBox="1"/>
      </xdr:nvSpPr>
      <xdr:spPr>
        <a:xfrm>
          <a:off x="22212300" y="6475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153670</xdr:rowOff>
    </xdr:from>
    <xdr:to xmlns:xdr="http://schemas.openxmlformats.org/drawingml/2006/spreadsheetDrawing">
      <xdr:col>116</xdr:col>
      <xdr:colOff>114300</xdr:colOff>
      <xdr:row>38</xdr:row>
      <xdr:rowOff>83820</xdr:rowOff>
    </xdr:to>
    <xdr:sp macro="" textlink="">
      <xdr:nvSpPr>
        <xdr:cNvPr id="735" name="フローチャート: 判断 734"/>
        <xdr:cNvSpPr/>
      </xdr:nvSpPr>
      <xdr:spPr>
        <a:xfrm>
          <a:off x="221107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6" name="直線コネクタ 73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20320</xdr:rowOff>
    </xdr:from>
    <xdr:to xmlns:xdr="http://schemas.openxmlformats.org/drawingml/2006/spreadsheetDrawing">
      <xdr:col>112</xdr:col>
      <xdr:colOff>38100</xdr:colOff>
      <xdr:row>38</xdr:row>
      <xdr:rowOff>121920</xdr:rowOff>
    </xdr:to>
    <xdr:sp macro="" textlink="">
      <xdr:nvSpPr>
        <xdr:cNvPr id="737" name="フローチャート: 判断 736"/>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138430</xdr:rowOff>
    </xdr:from>
    <xdr:ext cx="462280" cy="259080"/>
    <xdr:sp macro="" textlink="">
      <xdr:nvSpPr>
        <xdr:cNvPr id="738" name="テキスト ボックス 737"/>
        <xdr:cNvSpPr txBox="1"/>
      </xdr:nvSpPr>
      <xdr:spPr>
        <a:xfrm>
          <a:off x="21088350" y="63106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38735</xdr:rowOff>
    </xdr:from>
    <xdr:to xmlns:xdr="http://schemas.openxmlformats.org/drawingml/2006/spreadsheetDrawing">
      <xdr:col>107</xdr:col>
      <xdr:colOff>50800</xdr:colOff>
      <xdr:row>39</xdr:row>
      <xdr:rowOff>44450</xdr:rowOff>
    </xdr:to>
    <xdr:cxnSp macro="">
      <xdr:nvCxnSpPr>
        <xdr:cNvPr id="739" name="直線コネクタ 738"/>
        <xdr:cNvCxnSpPr/>
      </xdr:nvCxnSpPr>
      <xdr:spPr>
        <a:xfrm>
          <a:off x="19545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29845</xdr:rowOff>
    </xdr:from>
    <xdr:to xmlns:xdr="http://schemas.openxmlformats.org/drawingml/2006/spreadsheetDrawing">
      <xdr:col>107</xdr:col>
      <xdr:colOff>101600</xdr:colOff>
      <xdr:row>37</xdr:row>
      <xdr:rowOff>132080</xdr:rowOff>
    </xdr:to>
    <xdr:sp macro="" textlink="">
      <xdr:nvSpPr>
        <xdr:cNvPr id="740" name="フローチャート: 判断 739"/>
        <xdr:cNvSpPr/>
      </xdr:nvSpPr>
      <xdr:spPr>
        <a:xfrm>
          <a:off x="20383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147955</xdr:rowOff>
    </xdr:from>
    <xdr:ext cx="462280" cy="258445"/>
    <xdr:sp macro="" textlink="">
      <xdr:nvSpPr>
        <xdr:cNvPr id="741" name="テキスト ボックス 740"/>
        <xdr:cNvSpPr txBox="1"/>
      </xdr:nvSpPr>
      <xdr:spPr>
        <a:xfrm>
          <a:off x="20199350" y="614870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38735</xdr:rowOff>
    </xdr:from>
    <xdr:to xmlns:xdr="http://schemas.openxmlformats.org/drawingml/2006/spreadsheetDrawing">
      <xdr:col>102</xdr:col>
      <xdr:colOff>114300</xdr:colOff>
      <xdr:row>39</xdr:row>
      <xdr:rowOff>43815</xdr:rowOff>
    </xdr:to>
    <xdr:cxnSp macro="">
      <xdr:nvCxnSpPr>
        <xdr:cNvPr id="742" name="直線コネクタ 741"/>
        <xdr:cNvCxnSpPr/>
      </xdr:nvCxnSpPr>
      <xdr:spPr>
        <a:xfrm flipV="1">
          <a:off x="18656300" y="67252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119380</xdr:rowOff>
    </xdr:from>
    <xdr:to xmlns:xdr="http://schemas.openxmlformats.org/drawingml/2006/spreadsheetDrawing">
      <xdr:col>102</xdr:col>
      <xdr:colOff>165100</xdr:colOff>
      <xdr:row>38</xdr:row>
      <xdr:rowOff>49530</xdr:rowOff>
    </xdr:to>
    <xdr:sp macro="" textlink="">
      <xdr:nvSpPr>
        <xdr:cNvPr id="743" name="フローチャート: 判断 742"/>
        <xdr:cNvSpPr/>
      </xdr:nvSpPr>
      <xdr:spPr>
        <a:xfrm>
          <a:off x="19494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66040</xdr:rowOff>
    </xdr:from>
    <xdr:ext cx="462280" cy="251460"/>
    <xdr:sp macro="" textlink="">
      <xdr:nvSpPr>
        <xdr:cNvPr id="744" name="テキスト ボックス 743"/>
        <xdr:cNvSpPr txBox="1"/>
      </xdr:nvSpPr>
      <xdr:spPr>
        <a:xfrm>
          <a:off x="19310350" y="62382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105410</xdr:rowOff>
    </xdr:from>
    <xdr:to xmlns:xdr="http://schemas.openxmlformats.org/drawingml/2006/spreadsheetDrawing">
      <xdr:col>98</xdr:col>
      <xdr:colOff>38100</xdr:colOff>
      <xdr:row>38</xdr:row>
      <xdr:rowOff>35560</xdr:rowOff>
    </xdr:to>
    <xdr:sp macro="" textlink="">
      <xdr:nvSpPr>
        <xdr:cNvPr id="745" name="フローチャート: 判断 744"/>
        <xdr:cNvSpPr/>
      </xdr:nvSpPr>
      <xdr:spPr>
        <a:xfrm>
          <a:off x="18605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52070</xdr:rowOff>
    </xdr:from>
    <xdr:ext cx="462280" cy="251460"/>
    <xdr:sp macro="" textlink="">
      <xdr:nvSpPr>
        <xdr:cNvPr id="746" name="テキスト ボックス 745"/>
        <xdr:cNvSpPr txBox="1"/>
      </xdr:nvSpPr>
      <xdr:spPr>
        <a:xfrm>
          <a:off x="18421350" y="62242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31</xdr:row>
      <xdr:rowOff>134620</xdr:rowOff>
    </xdr:from>
    <xdr:to xmlns:xdr="http://schemas.openxmlformats.org/drawingml/2006/spreadsheetDrawing">
      <xdr:col>116</xdr:col>
      <xdr:colOff>114300</xdr:colOff>
      <xdr:row>32</xdr:row>
      <xdr:rowOff>64770</xdr:rowOff>
    </xdr:to>
    <xdr:sp macro="" textlink="">
      <xdr:nvSpPr>
        <xdr:cNvPr id="752" name="楕円 751"/>
        <xdr:cNvSpPr/>
      </xdr:nvSpPr>
      <xdr:spPr>
        <a:xfrm>
          <a:off x="221107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30</xdr:row>
      <xdr:rowOff>158115</xdr:rowOff>
    </xdr:from>
    <xdr:ext cx="534670" cy="251460"/>
    <xdr:sp macro="" textlink="">
      <xdr:nvSpPr>
        <xdr:cNvPr id="753" name="投資及び出資金該当値テキスト"/>
        <xdr:cNvSpPr txBox="1"/>
      </xdr:nvSpPr>
      <xdr:spPr>
        <a:xfrm>
          <a:off x="22212300" y="53016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1935" cy="251460"/>
    <xdr:sp macro="" textlink="">
      <xdr:nvSpPr>
        <xdr:cNvPr id="755" name="テキスト ボックス 754"/>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1935" cy="251460"/>
    <xdr:sp macro="" textlink="">
      <xdr:nvSpPr>
        <xdr:cNvPr id="757" name="テキスト ボックス 756"/>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89535</xdr:rowOff>
    </xdr:to>
    <xdr:sp macro="" textlink="">
      <xdr:nvSpPr>
        <xdr:cNvPr id="758" name="楕円 757"/>
        <xdr:cNvSpPr/>
      </xdr:nvSpPr>
      <xdr:spPr>
        <a:xfrm>
          <a:off x="19494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80645</xdr:rowOff>
    </xdr:from>
    <xdr:ext cx="313690" cy="259080"/>
    <xdr:sp macro="" textlink="">
      <xdr:nvSpPr>
        <xdr:cNvPr id="759" name="テキスト ボックス 758"/>
        <xdr:cNvSpPr txBox="1"/>
      </xdr:nvSpPr>
      <xdr:spPr>
        <a:xfrm>
          <a:off x="19388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60" name="楕円 759"/>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86360</xdr:rowOff>
    </xdr:from>
    <xdr:ext cx="313690" cy="251460"/>
    <xdr:sp macro="" textlink="">
      <xdr:nvSpPr>
        <xdr:cNvPr id="761" name="テキスト ボックス 760"/>
        <xdr:cNvSpPr txBox="1"/>
      </xdr:nvSpPr>
      <xdr:spPr>
        <a:xfrm>
          <a:off x="18499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70" name="テキスト ボックス 769"/>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72" name="直線コネクタ 771"/>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1300" cy="251460"/>
    <xdr:sp macro="" textlink="">
      <xdr:nvSpPr>
        <xdr:cNvPr id="773" name="テキスト ボックス 772"/>
        <xdr:cNvSpPr txBox="1"/>
      </xdr:nvSpPr>
      <xdr:spPr>
        <a:xfrm>
          <a:off x="18039080" y="9827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4" name="直線コネクタ 77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1460"/>
    <xdr:sp macro="" textlink="">
      <xdr:nvSpPr>
        <xdr:cNvPr id="775" name="テキスト ボックス 774"/>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76" name="直線コネクタ 775"/>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31495" cy="251460"/>
    <xdr:sp macro="" textlink="">
      <xdr:nvSpPr>
        <xdr:cNvPr id="777" name="テキスト ボックス 776"/>
        <xdr:cNvSpPr txBox="1"/>
      </xdr:nvSpPr>
      <xdr:spPr>
        <a:xfrm>
          <a:off x="17756505" y="8684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779" name="テキスト ボックス 778"/>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34290</xdr:rowOff>
    </xdr:from>
    <xdr:to xmlns:xdr="http://schemas.openxmlformats.org/drawingml/2006/spreadsheetDrawing">
      <xdr:col>116</xdr:col>
      <xdr:colOff>62865</xdr:colOff>
      <xdr:row>58</xdr:row>
      <xdr:rowOff>25400</xdr:rowOff>
    </xdr:to>
    <xdr:cxnSp macro="">
      <xdr:nvCxnSpPr>
        <xdr:cNvPr id="781" name="直線コネクタ 780"/>
        <xdr:cNvCxnSpPr/>
      </xdr:nvCxnSpPr>
      <xdr:spPr>
        <a:xfrm flipV="1">
          <a:off x="22159595" y="877824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29210</xdr:rowOff>
    </xdr:from>
    <xdr:ext cx="249555" cy="251460"/>
    <xdr:sp macro="" textlink="">
      <xdr:nvSpPr>
        <xdr:cNvPr id="782" name="貸付金最小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83" name="直線コネクタ 782"/>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152400</xdr:rowOff>
    </xdr:from>
    <xdr:ext cx="534670" cy="259080"/>
    <xdr:sp macro="" textlink="">
      <xdr:nvSpPr>
        <xdr:cNvPr id="784" name="貸付金最大値テキスト"/>
        <xdr:cNvSpPr txBox="1"/>
      </xdr:nvSpPr>
      <xdr:spPr>
        <a:xfrm>
          <a:off x="22212300" y="855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34290</xdr:rowOff>
    </xdr:from>
    <xdr:to xmlns:xdr="http://schemas.openxmlformats.org/drawingml/2006/spreadsheetDrawing">
      <xdr:col>116</xdr:col>
      <xdr:colOff>152400</xdr:colOff>
      <xdr:row>51</xdr:row>
      <xdr:rowOff>34290</xdr:rowOff>
    </xdr:to>
    <xdr:cxnSp macro="">
      <xdr:nvCxnSpPr>
        <xdr:cNvPr id="785" name="直線コネクタ 784"/>
        <xdr:cNvCxnSpPr/>
      </xdr:nvCxnSpPr>
      <xdr:spPr>
        <a:xfrm>
          <a:off x="22072600" y="877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14605</xdr:rowOff>
    </xdr:from>
    <xdr:to xmlns:xdr="http://schemas.openxmlformats.org/drawingml/2006/spreadsheetDrawing">
      <xdr:col>116</xdr:col>
      <xdr:colOff>63500</xdr:colOff>
      <xdr:row>58</xdr:row>
      <xdr:rowOff>16510</xdr:rowOff>
    </xdr:to>
    <xdr:cxnSp macro="">
      <xdr:nvCxnSpPr>
        <xdr:cNvPr id="786" name="直線コネクタ 785"/>
        <xdr:cNvCxnSpPr/>
      </xdr:nvCxnSpPr>
      <xdr:spPr>
        <a:xfrm flipV="1">
          <a:off x="21323300" y="99587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71120</xdr:rowOff>
    </xdr:from>
    <xdr:ext cx="469900" cy="259080"/>
    <xdr:sp macro="" textlink="">
      <xdr:nvSpPr>
        <xdr:cNvPr id="787" name="貸付金平均値テキスト"/>
        <xdr:cNvSpPr txBox="1"/>
      </xdr:nvSpPr>
      <xdr:spPr>
        <a:xfrm>
          <a:off x="22212300" y="9672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48260</xdr:rowOff>
    </xdr:from>
    <xdr:to xmlns:xdr="http://schemas.openxmlformats.org/drawingml/2006/spreadsheetDrawing">
      <xdr:col>116</xdr:col>
      <xdr:colOff>114300</xdr:colOff>
      <xdr:row>57</xdr:row>
      <xdr:rowOff>149860</xdr:rowOff>
    </xdr:to>
    <xdr:sp macro="" textlink="">
      <xdr:nvSpPr>
        <xdr:cNvPr id="788" name="フローチャート: 判断 787"/>
        <xdr:cNvSpPr/>
      </xdr:nvSpPr>
      <xdr:spPr>
        <a:xfrm>
          <a:off x="221107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14605</xdr:rowOff>
    </xdr:from>
    <xdr:to xmlns:xdr="http://schemas.openxmlformats.org/drawingml/2006/spreadsheetDrawing">
      <xdr:col>111</xdr:col>
      <xdr:colOff>177800</xdr:colOff>
      <xdr:row>58</xdr:row>
      <xdr:rowOff>16510</xdr:rowOff>
    </xdr:to>
    <xdr:cxnSp macro="">
      <xdr:nvCxnSpPr>
        <xdr:cNvPr id="789" name="直線コネクタ 788"/>
        <xdr:cNvCxnSpPr/>
      </xdr:nvCxnSpPr>
      <xdr:spPr>
        <a:xfrm>
          <a:off x="20434300" y="9958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74930</xdr:rowOff>
    </xdr:from>
    <xdr:to xmlns:xdr="http://schemas.openxmlformats.org/drawingml/2006/spreadsheetDrawing">
      <xdr:col>112</xdr:col>
      <xdr:colOff>38100</xdr:colOff>
      <xdr:row>57</xdr:row>
      <xdr:rowOff>5080</xdr:rowOff>
    </xdr:to>
    <xdr:sp macro="" textlink="">
      <xdr:nvSpPr>
        <xdr:cNvPr id="790" name="フローチャート: 判断 789"/>
        <xdr:cNvSpPr/>
      </xdr:nvSpPr>
      <xdr:spPr>
        <a:xfrm>
          <a:off x="21272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21590</xdr:rowOff>
    </xdr:from>
    <xdr:ext cx="462280" cy="259080"/>
    <xdr:sp macro="" textlink="">
      <xdr:nvSpPr>
        <xdr:cNvPr id="791" name="テキスト ボックス 790"/>
        <xdr:cNvSpPr txBox="1"/>
      </xdr:nvSpPr>
      <xdr:spPr>
        <a:xfrm>
          <a:off x="21088350" y="94513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6350</xdr:rowOff>
    </xdr:from>
    <xdr:to xmlns:xdr="http://schemas.openxmlformats.org/drawingml/2006/spreadsheetDrawing">
      <xdr:col>107</xdr:col>
      <xdr:colOff>50800</xdr:colOff>
      <xdr:row>58</xdr:row>
      <xdr:rowOff>14605</xdr:rowOff>
    </xdr:to>
    <xdr:cxnSp macro="">
      <xdr:nvCxnSpPr>
        <xdr:cNvPr id="792" name="直線コネクタ 791"/>
        <xdr:cNvCxnSpPr/>
      </xdr:nvCxnSpPr>
      <xdr:spPr>
        <a:xfrm>
          <a:off x="19545300" y="99504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154940</xdr:rowOff>
    </xdr:from>
    <xdr:to xmlns:xdr="http://schemas.openxmlformats.org/drawingml/2006/spreadsheetDrawing">
      <xdr:col>107</xdr:col>
      <xdr:colOff>101600</xdr:colOff>
      <xdr:row>57</xdr:row>
      <xdr:rowOff>84455</xdr:rowOff>
    </xdr:to>
    <xdr:sp macro="" textlink="">
      <xdr:nvSpPr>
        <xdr:cNvPr id="793" name="フローチャート: 判断 792"/>
        <xdr:cNvSpPr/>
      </xdr:nvSpPr>
      <xdr:spPr>
        <a:xfrm>
          <a:off x="20383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100965</xdr:rowOff>
    </xdr:from>
    <xdr:ext cx="462280" cy="251460"/>
    <xdr:sp macro="" textlink="">
      <xdr:nvSpPr>
        <xdr:cNvPr id="794" name="テキスト ボックス 793"/>
        <xdr:cNvSpPr txBox="1"/>
      </xdr:nvSpPr>
      <xdr:spPr>
        <a:xfrm>
          <a:off x="20199350" y="95307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6350</xdr:rowOff>
    </xdr:from>
    <xdr:to xmlns:xdr="http://schemas.openxmlformats.org/drawingml/2006/spreadsheetDrawing">
      <xdr:col>102</xdr:col>
      <xdr:colOff>114300</xdr:colOff>
      <xdr:row>58</xdr:row>
      <xdr:rowOff>16510</xdr:rowOff>
    </xdr:to>
    <xdr:cxnSp macro="">
      <xdr:nvCxnSpPr>
        <xdr:cNvPr id="795" name="直線コネクタ 794"/>
        <xdr:cNvCxnSpPr/>
      </xdr:nvCxnSpPr>
      <xdr:spPr>
        <a:xfrm flipV="1">
          <a:off x="18656300" y="9950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11430</xdr:rowOff>
    </xdr:from>
    <xdr:to xmlns:xdr="http://schemas.openxmlformats.org/drawingml/2006/spreadsheetDrawing">
      <xdr:col>102</xdr:col>
      <xdr:colOff>165100</xdr:colOff>
      <xdr:row>57</xdr:row>
      <xdr:rowOff>113030</xdr:rowOff>
    </xdr:to>
    <xdr:sp macro="" textlink="">
      <xdr:nvSpPr>
        <xdr:cNvPr id="796" name="フローチャート: 判断 795"/>
        <xdr:cNvSpPr/>
      </xdr:nvSpPr>
      <xdr:spPr>
        <a:xfrm>
          <a:off x="19494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130175</xdr:rowOff>
    </xdr:from>
    <xdr:ext cx="462280" cy="259080"/>
    <xdr:sp macro="" textlink="">
      <xdr:nvSpPr>
        <xdr:cNvPr id="797" name="テキスト ボックス 796"/>
        <xdr:cNvSpPr txBox="1"/>
      </xdr:nvSpPr>
      <xdr:spPr>
        <a:xfrm>
          <a:off x="19310350" y="95599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133985</xdr:rowOff>
    </xdr:from>
    <xdr:to xmlns:xdr="http://schemas.openxmlformats.org/drawingml/2006/spreadsheetDrawing">
      <xdr:col>98</xdr:col>
      <xdr:colOff>38100</xdr:colOff>
      <xdr:row>57</xdr:row>
      <xdr:rowOff>64135</xdr:rowOff>
    </xdr:to>
    <xdr:sp macro="" textlink="">
      <xdr:nvSpPr>
        <xdr:cNvPr id="798" name="フローチャート: 判断 797"/>
        <xdr:cNvSpPr/>
      </xdr:nvSpPr>
      <xdr:spPr>
        <a:xfrm>
          <a:off x="18605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80645</xdr:rowOff>
    </xdr:from>
    <xdr:ext cx="462280" cy="259080"/>
    <xdr:sp macro="" textlink="">
      <xdr:nvSpPr>
        <xdr:cNvPr id="799" name="テキスト ボックス 798"/>
        <xdr:cNvSpPr txBox="1"/>
      </xdr:nvSpPr>
      <xdr:spPr>
        <a:xfrm>
          <a:off x="18421350" y="95103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135255</xdr:rowOff>
    </xdr:from>
    <xdr:to xmlns:xdr="http://schemas.openxmlformats.org/drawingml/2006/spreadsheetDrawing">
      <xdr:col>116</xdr:col>
      <xdr:colOff>114300</xdr:colOff>
      <xdr:row>58</xdr:row>
      <xdr:rowOff>65405</xdr:rowOff>
    </xdr:to>
    <xdr:sp macro="" textlink="">
      <xdr:nvSpPr>
        <xdr:cNvPr id="805" name="楕円 804"/>
        <xdr:cNvSpPr/>
      </xdr:nvSpPr>
      <xdr:spPr>
        <a:xfrm>
          <a:off x="221107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50165</xdr:rowOff>
    </xdr:from>
    <xdr:ext cx="378460" cy="259080"/>
    <xdr:sp macro="" textlink="">
      <xdr:nvSpPr>
        <xdr:cNvPr id="806" name="貸付金該当値テキスト"/>
        <xdr:cNvSpPr txBox="1"/>
      </xdr:nvSpPr>
      <xdr:spPr>
        <a:xfrm>
          <a:off x="22212300" y="9822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67310</xdr:rowOff>
    </xdr:to>
    <xdr:sp macro="" textlink="">
      <xdr:nvSpPr>
        <xdr:cNvPr id="807" name="楕円 806"/>
        <xdr:cNvSpPr/>
      </xdr:nvSpPr>
      <xdr:spPr>
        <a:xfrm>
          <a:off x="21272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58420</xdr:rowOff>
    </xdr:from>
    <xdr:ext cx="378460" cy="259080"/>
    <xdr:sp macro="" textlink="">
      <xdr:nvSpPr>
        <xdr:cNvPr id="808" name="テキスト ボックス 807"/>
        <xdr:cNvSpPr txBox="1"/>
      </xdr:nvSpPr>
      <xdr:spPr>
        <a:xfrm>
          <a:off x="21134070" y="10002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135255</xdr:rowOff>
    </xdr:from>
    <xdr:to xmlns:xdr="http://schemas.openxmlformats.org/drawingml/2006/spreadsheetDrawing">
      <xdr:col>107</xdr:col>
      <xdr:colOff>101600</xdr:colOff>
      <xdr:row>58</xdr:row>
      <xdr:rowOff>65405</xdr:rowOff>
    </xdr:to>
    <xdr:sp macro="" textlink="">
      <xdr:nvSpPr>
        <xdr:cNvPr id="809" name="楕円 808"/>
        <xdr:cNvSpPr/>
      </xdr:nvSpPr>
      <xdr:spPr>
        <a:xfrm>
          <a:off x="20383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56515</xdr:rowOff>
    </xdr:from>
    <xdr:ext cx="378460" cy="258445"/>
    <xdr:sp macro="" textlink="">
      <xdr:nvSpPr>
        <xdr:cNvPr id="810" name="テキスト ボックス 809"/>
        <xdr:cNvSpPr txBox="1"/>
      </xdr:nvSpPr>
      <xdr:spPr>
        <a:xfrm>
          <a:off x="20245070" y="10000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127000</xdr:rowOff>
    </xdr:from>
    <xdr:to xmlns:xdr="http://schemas.openxmlformats.org/drawingml/2006/spreadsheetDrawing">
      <xdr:col>102</xdr:col>
      <xdr:colOff>165100</xdr:colOff>
      <xdr:row>58</xdr:row>
      <xdr:rowOff>57150</xdr:rowOff>
    </xdr:to>
    <xdr:sp macro="" textlink="">
      <xdr:nvSpPr>
        <xdr:cNvPr id="811" name="楕円 810"/>
        <xdr:cNvSpPr/>
      </xdr:nvSpPr>
      <xdr:spPr>
        <a:xfrm>
          <a:off x="19494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48260</xdr:rowOff>
    </xdr:from>
    <xdr:ext cx="378460" cy="259080"/>
    <xdr:sp macro="" textlink="">
      <xdr:nvSpPr>
        <xdr:cNvPr id="812" name="テキスト ボックス 811"/>
        <xdr:cNvSpPr txBox="1"/>
      </xdr:nvSpPr>
      <xdr:spPr>
        <a:xfrm>
          <a:off x="19356070" y="9992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137160</xdr:rowOff>
    </xdr:from>
    <xdr:to xmlns:xdr="http://schemas.openxmlformats.org/drawingml/2006/spreadsheetDrawing">
      <xdr:col>98</xdr:col>
      <xdr:colOff>38100</xdr:colOff>
      <xdr:row>58</xdr:row>
      <xdr:rowOff>67310</xdr:rowOff>
    </xdr:to>
    <xdr:sp macro="" textlink="">
      <xdr:nvSpPr>
        <xdr:cNvPr id="813" name="楕円 812"/>
        <xdr:cNvSpPr/>
      </xdr:nvSpPr>
      <xdr:spPr>
        <a:xfrm>
          <a:off x="18605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58420</xdr:rowOff>
    </xdr:from>
    <xdr:ext cx="378460" cy="259080"/>
    <xdr:sp macro="" textlink="">
      <xdr:nvSpPr>
        <xdr:cNvPr id="814" name="テキスト ボックス 813"/>
        <xdr:cNvSpPr txBox="1"/>
      </xdr:nvSpPr>
      <xdr:spPr>
        <a:xfrm>
          <a:off x="18467070" y="10002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23" name="テキスト ボックス 822"/>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1300" cy="251460"/>
    <xdr:sp macro="" textlink="">
      <xdr:nvSpPr>
        <xdr:cNvPr id="825" name="テキスト ボックス 824"/>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6" name="直線コネクタ 82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27" name="テキスト ボックス 82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8" name="直線コネクタ 82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1460"/>
    <xdr:sp macro="" textlink="">
      <xdr:nvSpPr>
        <xdr:cNvPr id="829" name="テキスト ボックス 828"/>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0" name="直線コネクタ 82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1" name="テキスト ボックス 83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2" name="直線コネクタ 83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33" name="テキスト ボックス 832"/>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4" name="直線コネクタ 83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8010" cy="258445"/>
    <xdr:sp macro="" textlink="">
      <xdr:nvSpPr>
        <xdr:cNvPr id="835" name="テキスト ボックス 834"/>
        <xdr:cNvSpPr txBox="1"/>
      </xdr:nvSpPr>
      <xdr:spPr>
        <a:xfrm>
          <a:off x="17692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6" name="直線コネクタ 83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8010" cy="259080"/>
    <xdr:sp macro="" textlink="">
      <xdr:nvSpPr>
        <xdr:cNvPr id="837" name="テキスト ボックス 836"/>
        <xdr:cNvSpPr txBox="1"/>
      </xdr:nvSpPr>
      <xdr:spPr>
        <a:xfrm>
          <a:off x="17692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010" cy="251460"/>
    <xdr:sp macro="" textlink="">
      <xdr:nvSpPr>
        <xdr:cNvPr id="839" name="テキスト ボックス 838"/>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15240</xdr:rowOff>
    </xdr:from>
    <xdr:to xmlns:xdr="http://schemas.openxmlformats.org/drawingml/2006/spreadsheetDrawing">
      <xdr:col>116</xdr:col>
      <xdr:colOff>62865</xdr:colOff>
      <xdr:row>79</xdr:row>
      <xdr:rowOff>11430</xdr:rowOff>
    </xdr:to>
    <xdr:cxnSp macro="">
      <xdr:nvCxnSpPr>
        <xdr:cNvPr id="841" name="直線コネクタ 840"/>
        <xdr:cNvCxnSpPr/>
      </xdr:nvCxnSpPr>
      <xdr:spPr>
        <a:xfrm flipV="1">
          <a:off x="22159595" y="1201674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15240</xdr:rowOff>
    </xdr:from>
    <xdr:ext cx="534670" cy="259080"/>
    <xdr:sp macro="" textlink="">
      <xdr:nvSpPr>
        <xdr:cNvPr id="842" name="繰出金最小値テキスト"/>
        <xdr:cNvSpPr txBox="1"/>
      </xdr:nvSpPr>
      <xdr:spPr>
        <a:xfrm>
          <a:off x="22212300" y="1355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11430</xdr:rowOff>
    </xdr:from>
    <xdr:to xmlns:xdr="http://schemas.openxmlformats.org/drawingml/2006/spreadsheetDrawing">
      <xdr:col>116</xdr:col>
      <xdr:colOff>152400</xdr:colOff>
      <xdr:row>79</xdr:row>
      <xdr:rowOff>11430</xdr:rowOff>
    </xdr:to>
    <xdr:cxnSp macro="">
      <xdr:nvCxnSpPr>
        <xdr:cNvPr id="843" name="直線コネクタ 842"/>
        <xdr:cNvCxnSpPr/>
      </xdr:nvCxnSpPr>
      <xdr:spPr>
        <a:xfrm>
          <a:off x="22072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133350</xdr:rowOff>
    </xdr:from>
    <xdr:ext cx="598805" cy="251460"/>
    <xdr:sp macro="" textlink="">
      <xdr:nvSpPr>
        <xdr:cNvPr id="844" name="繰出金最大値テキスト"/>
        <xdr:cNvSpPr txBox="1"/>
      </xdr:nvSpPr>
      <xdr:spPr>
        <a:xfrm>
          <a:off x="22212300" y="117919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15240</xdr:rowOff>
    </xdr:from>
    <xdr:to xmlns:xdr="http://schemas.openxmlformats.org/drawingml/2006/spreadsheetDrawing">
      <xdr:col>116</xdr:col>
      <xdr:colOff>152400</xdr:colOff>
      <xdr:row>70</xdr:row>
      <xdr:rowOff>15240</xdr:rowOff>
    </xdr:to>
    <xdr:cxnSp macro="">
      <xdr:nvCxnSpPr>
        <xdr:cNvPr id="845" name="直線コネクタ 844"/>
        <xdr:cNvCxnSpPr/>
      </xdr:nvCxnSpPr>
      <xdr:spPr>
        <a:xfrm>
          <a:off x="22072600" y="1201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19050</xdr:rowOff>
    </xdr:from>
    <xdr:to xmlns:xdr="http://schemas.openxmlformats.org/drawingml/2006/spreadsheetDrawing">
      <xdr:col>116</xdr:col>
      <xdr:colOff>63500</xdr:colOff>
      <xdr:row>77</xdr:row>
      <xdr:rowOff>635</xdr:rowOff>
    </xdr:to>
    <xdr:cxnSp macro="">
      <xdr:nvCxnSpPr>
        <xdr:cNvPr id="846" name="直線コネクタ 845"/>
        <xdr:cNvCxnSpPr/>
      </xdr:nvCxnSpPr>
      <xdr:spPr>
        <a:xfrm>
          <a:off x="21323300" y="12534900"/>
          <a:ext cx="838200" cy="667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33655</xdr:rowOff>
    </xdr:from>
    <xdr:ext cx="534670" cy="258445"/>
    <xdr:sp macro="" textlink="">
      <xdr:nvSpPr>
        <xdr:cNvPr id="847" name="繰出金平均値テキスト"/>
        <xdr:cNvSpPr txBox="1"/>
      </xdr:nvSpPr>
      <xdr:spPr>
        <a:xfrm>
          <a:off x="22212300" y="12892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10795</xdr:rowOff>
    </xdr:from>
    <xdr:to xmlns:xdr="http://schemas.openxmlformats.org/drawingml/2006/spreadsheetDrawing">
      <xdr:col>116</xdr:col>
      <xdr:colOff>114300</xdr:colOff>
      <xdr:row>76</xdr:row>
      <xdr:rowOff>112395</xdr:rowOff>
    </xdr:to>
    <xdr:sp macro="" textlink="">
      <xdr:nvSpPr>
        <xdr:cNvPr id="848" name="フローチャート: 判断 847"/>
        <xdr:cNvSpPr/>
      </xdr:nvSpPr>
      <xdr:spPr>
        <a:xfrm>
          <a:off x="221107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19050</xdr:rowOff>
    </xdr:from>
    <xdr:to xmlns:xdr="http://schemas.openxmlformats.org/drawingml/2006/spreadsheetDrawing">
      <xdr:col>111</xdr:col>
      <xdr:colOff>177800</xdr:colOff>
      <xdr:row>73</xdr:row>
      <xdr:rowOff>66675</xdr:rowOff>
    </xdr:to>
    <xdr:cxnSp macro="">
      <xdr:nvCxnSpPr>
        <xdr:cNvPr id="849" name="直線コネクタ 848"/>
        <xdr:cNvCxnSpPr/>
      </xdr:nvCxnSpPr>
      <xdr:spPr>
        <a:xfrm flipV="1">
          <a:off x="20434300" y="125349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17780</xdr:rowOff>
    </xdr:from>
    <xdr:to xmlns:xdr="http://schemas.openxmlformats.org/drawingml/2006/spreadsheetDrawing">
      <xdr:col>112</xdr:col>
      <xdr:colOff>38100</xdr:colOff>
      <xdr:row>76</xdr:row>
      <xdr:rowOff>119380</xdr:rowOff>
    </xdr:to>
    <xdr:sp macro="" textlink="">
      <xdr:nvSpPr>
        <xdr:cNvPr id="850" name="フローチャート: 判断 849"/>
        <xdr:cNvSpPr/>
      </xdr:nvSpPr>
      <xdr:spPr>
        <a:xfrm>
          <a:off x="212725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110490</xdr:rowOff>
    </xdr:from>
    <xdr:ext cx="527050" cy="251460"/>
    <xdr:sp macro="" textlink="">
      <xdr:nvSpPr>
        <xdr:cNvPr id="851" name="テキスト ボックス 850"/>
        <xdr:cNvSpPr txBox="1"/>
      </xdr:nvSpPr>
      <xdr:spPr>
        <a:xfrm>
          <a:off x="21055965" y="131406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66675</xdr:rowOff>
    </xdr:from>
    <xdr:to xmlns:xdr="http://schemas.openxmlformats.org/drawingml/2006/spreadsheetDrawing">
      <xdr:col>107</xdr:col>
      <xdr:colOff>50800</xdr:colOff>
      <xdr:row>73</xdr:row>
      <xdr:rowOff>73025</xdr:rowOff>
    </xdr:to>
    <xdr:cxnSp macro="">
      <xdr:nvCxnSpPr>
        <xdr:cNvPr id="852" name="直線コネクタ 851"/>
        <xdr:cNvCxnSpPr/>
      </xdr:nvCxnSpPr>
      <xdr:spPr>
        <a:xfrm flipV="1">
          <a:off x="19545300" y="125825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3810</xdr:rowOff>
    </xdr:from>
    <xdr:to xmlns:xdr="http://schemas.openxmlformats.org/drawingml/2006/spreadsheetDrawing">
      <xdr:col>107</xdr:col>
      <xdr:colOff>101600</xdr:colOff>
      <xdr:row>76</xdr:row>
      <xdr:rowOff>105410</xdr:rowOff>
    </xdr:to>
    <xdr:sp macro="" textlink="">
      <xdr:nvSpPr>
        <xdr:cNvPr id="853" name="フローチャート: 判断 852"/>
        <xdr:cNvSpPr/>
      </xdr:nvSpPr>
      <xdr:spPr>
        <a:xfrm>
          <a:off x="20383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96520</xdr:rowOff>
    </xdr:from>
    <xdr:ext cx="527050" cy="259080"/>
    <xdr:sp macro="" textlink="">
      <xdr:nvSpPr>
        <xdr:cNvPr id="854" name="テキスト ボックス 853"/>
        <xdr:cNvSpPr txBox="1"/>
      </xdr:nvSpPr>
      <xdr:spPr>
        <a:xfrm>
          <a:off x="20166965" y="13126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73025</xdr:rowOff>
    </xdr:from>
    <xdr:to xmlns:xdr="http://schemas.openxmlformats.org/drawingml/2006/spreadsheetDrawing">
      <xdr:col>102</xdr:col>
      <xdr:colOff>114300</xdr:colOff>
      <xdr:row>74</xdr:row>
      <xdr:rowOff>3810</xdr:rowOff>
    </xdr:to>
    <xdr:cxnSp macro="">
      <xdr:nvCxnSpPr>
        <xdr:cNvPr id="855" name="直線コネクタ 854"/>
        <xdr:cNvCxnSpPr/>
      </xdr:nvCxnSpPr>
      <xdr:spPr>
        <a:xfrm flipV="1">
          <a:off x="18656300" y="1258887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144780</xdr:rowOff>
    </xdr:from>
    <xdr:to xmlns:xdr="http://schemas.openxmlformats.org/drawingml/2006/spreadsheetDrawing">
      <xdr:col>102</xdr:col>
      <xdr:colOff>165100</xdr:colOff>
      <xdr:row>76</xdr:row>
      <xdr:rowOff>74930</xdr:rowOff>
    </xdr:to>
    <xdr:sp macro="" textlink="">
      <xdr:nvSpPr>
        <xdr:cNvPr id="856" name="フローチャート: 判断 855"/>
        <xdr:cNvSpPr/>
      </xdr:nvSpPr>
      <xdr:spPr>
        <a:xfrm>
          <a:off x="194945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66040</xdr:rowOff>
    </xdr:from>
    <xdr:ext cx="527050" cy="251460"/>
    <xdr:sp macro="" textlink="">
      <xdr:nvSpPr>
        <xdr:cNvPr id="857" name="テキスト ボックス 856"/>
        <xdr:cNvSpPr txBox="1"/>
      </xdr:nvSpPr>
      <xdr:spPr>
        <a:xfrm>
          <a:off x="19277965" y="13096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130175</xdr:rowOff>
    </xdr:from>
    <xdr:to xmlns:xdr="http://schemas.openxmlformats.org/drawingml/2006/spreadsheetDrawing">
      <xdr:col>98</xdr:col>
      <xdr:colOff>38100</xdr:colOff>
      <xdr:row>76</xdr:row>
      <xdr:rowOff>60325</xdr:rowOff>
    </xdr:to>
    <xdr:sp macro="" textlink="">
      <xdr:nvSpPr>
        <xdr:cNvPr id="858" name="フローチャート: 判断 857"/>
        <xdr:cNvSpPr/>
      </xdr:nvSpPr>
      <xdr:spPr>
        <a:xfrm>
          <a:off x="186055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52070</xdr:rowOff>
    </xdr:from>
    <xdr:ext cx="527050" cy="251460"/>
    <xdr:sp macro="" textlink="">
      <xdr:nvSpPr>
        <xdr:cNvPr id="859" name="テキスト ボックス 858"/>
        <xdr:cNvSpPr txBox="1"/>
      </xdr:nvSpPr>
      <xdr:spPr>
        <a:xfrm>
          <a:off x="18388965" y="13082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121285</xdr:rowOff>
    </xdr:from>
    <xdr:to xmlns:xdr="http://schemas.openxmlformats.org/drawingml/2006/spreadsheetDrawing">
      <xdr:col>116</xdr:col>
      <xdr:colOff>114300</xdr:colOff>
      <xdr:row>77</xdr:row>
      <xdr:rowOff>52070</xdr:rowOff>
    </xdr:to>
    <xdr:sp macro="" textlink="">
      <xdr:nvSpPr>
        <xdr:cNvPr id="865" name="楕円 864"/>
        <xdr:cNvSpPr/>
      </xdr:nvSpPr>
      <xdr:spPr>
        <a:xfrm>
          <a:off x="221107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99695</xdr:rowOff>
    </xdr:from>
    <xdr:ext cx="534670" cy="251460"/>
    <xdr:sp macro="" textlink="">
      <xdr:nvSpPr>
        <xdr:cNvPr id="866" name="繰出金該当値テキスト"/>
        <xdr:cNvSpPr txBox="1"/>
      </xdr:nvSpPr>
      <xdr:spPr>
        <a:xfrm>
          <a:off x="22212300" y="131298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139700</xdr:rowOff>
    </xdr:from>
    <xdr:to xmlns:xdr="http://schemas.openxmlformats.org/drawingml/2006/spreadsheetDrawing">
      <xdr:col>112</xdr:col>
      <xdr:colOff>38100</xdr:colOff>
      <xdr:row>73</xdr:row>
      <xdr:rowOff>69850</xdr:rowOff>
    </xdr:to>
    <xdr:sp macro="" textlink="">
      <xdr:nvSpPr>
        <xdr:cNvPr id="867" name="楕円 866"/>
        <xdr:cNvSpPr/>
      </xdr:nvSpPr>
      <xdr:spPr>
        <a:xfrm>
          <a:off x="212725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86360</xdr:rowOff>
    </xdr:from>
    <xdr:ext cx="527050" cy="251460"/>
    <xdr:sp macro="" textlink="">
      <xdr:nvSpPr>
        <xdr:cNvPr id="868" name="テキスト ボックス 867"/>
        <xdr:cNvSpPr txBox="1"/>
      </xdr:nvSpPr>
      <xdr:spPr>
        <a:xfrm>
          <a:off x="21055965" y="122593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15875</xdr:rowOff>
    </xdr:from>
    <xdr:to xmlns:xdr="http://schemas.openxmlformats.org/drawingml/2006/spreadsheetDrawing">
      <xdr:col>107</xdr:col>
      <xdr:colOff>101600</xdr:colOff>
      <xdr:row>73</xdr:row>
      <xdr:rowOff>117475</xdr:rowOff>
    </xdr:to>
    <xdr:sp macro="" textlink="">
      <xdr:nvSpPr>
        <xdr:cNvPr id="869" name="楕円 868"/>
        <xdr:cNvSpPr/>
      </xdr:nvSpPr>
      <xdr:spPr>
        <a:xfrm>
          <a:off x="20383500" y="125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134620</xdr:rowOff>
    </xdr:from>
    <xdr:ext cx="527050" cy="251460"/>
    <xdr:sp macro="" textlink="">
      <xdr:nvSpPr>
        <xdr:cNvPr id="870" name="テキスト ボックス 869"/>
        <xdr:cNvSpPr txBox="1"/>
      </xdr:nvSpPr>
      <xdr:spPr>
        <a:xfrm>
          <a:off x="20166965" y="12307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22225</xdr:rowOff>
    </xdr:from>
    <xdr:to xmlns:xdr="http://schemas.openxmlformats.org/drawingml/2006/spreadsheetDrawing">
      <xdr:col>102</xdr:col>
      <xdr:colOff>165100</xdr:colOff>
      <xdr:row>73</xdr:row>
      <xdr:rowOff>123825</xdr:rowOff>
    </xdr:to>
    <xdr:sp macro="" textlink="">
      <xdr:nvSpPr>
        <xdr:cNvPr id="871" name="楕円 870"/>
        <xdr:cNvSpPr/>
      </xdr:nvSpPr>
      <xdr:spPr>
        <a:xfrm>
          <a:off x="19494500" y="12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140335</xdr:rowOff>
    </xdr:from>
    <xdr:ext cx="527050" cy="259080"/>
    <xdr:sp macro="" textlink="">
      <xdr:nvSpPr>
        <xdr:cNvPr id="872" name="テキスト ボックス 871"/>
        <xdr:cNvSpPr txBox="1"/>
      </xdr:nvSpPr>
      <xdr:spPr>
        <a:xfrm>
          <a:off x="19277965" y="12313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124460</xdr:rowOff>
    </xdr:from>
    <xdr:to xmlns:xdr="http://schemas.openxmlformats.org/drawingml/2006/spreadsheetDrawing">
      <xdr:col>98</xdr:col>
      <xdr:colOff>38100</xdr:colOff>
      <xdr:row>74</xdr:row>
      <xdr:rowOff>54610</xdr:rowOff>
    </xdr:to>
    <xdr:sp macro="" textlink="">
      <xdr:nvSpPr>
        <xdr:cNvPr id="873" name="楕円 872"/>
        <xdr:cNvSpPr/>
      </xdr:nvSpPr>
      <xdr:spPr>
        <a:xfrm>
          <a:off x="18605500" y="126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71120</xdr:rowOff>
    </xdr:from>
    <xdr:ext cx="527050" cy="259080"/>
    <xdr:sp macro="" textlink="">
      <xdr:nvSpPr>
        <xdr:cNvPr id="874" name="テキスト ボックス 873"/>
        <xdr:cNvSpPr txBox="1"/>
      </xdr:nvSpPr>
      <xdr:spPr>
        <a:xfrm>
          <a:off x="18388965" y="12415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883" name="テキスト ボックス 882"/>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300" cy="251460"/>
    <xdr:sp macro="" textlink="">
      <xdr:nvSpPr>
        <xdr:cNvPr id="886" name="テキスト ボックス 885"/>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300" cy="251460"/>
    <xdr:sp macro="" textlink="">
      <xdr:nvSpPr>
        <xdr:cNvPr id="888" name="テキスト ボックス 887"/>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935" cy="259080"/>
    <xdr:sp macro="" textlink="">
      <xdr:nvSpPr>
        <xdr:cNvPr id="900" name="テキスト ボックス 899"/>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935" cy="259080"/>
    <xdr:sp macro="" textlink="">
      <xdr:nvSpPr>
        <xdr:cNvPr id="903" name="テキスト ボックス 902"/>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1935" cy="259080"/>
    <xdr:sp macro="" textlink="">
      <xdr:nvSpPr>
        <xdr:cNvPr id="906" name="テキスト ボックス 905"/>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935" cy="259080"/>
    <xdr:sp macro="" textlink="">
      <xdr:nvSpPr>
        <xdr:cNvPr id="908" name="テキスト ボックス 907"/>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935" cy="259080"/>
    <xdr:sp macro="" textlink="">
      <xdr:nvSpPr>
        <xdr:cNvPr id="917" name="テキスト ボックス 916"/>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935" cy="259080"/>
    <xdr:sp macro="" textlink="">
      <xdr:nvSpPr>
        <xdr:cNvPr id="919" name="テキスト ボックス 918"/>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1935" cy="259080"/>
    <xdr:sp macro="" textlink="">
      <xdr:nvSpPr>
        <xdr:cNvPr id="921" name="テキスト ボックス 920"/>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935" cy="259080"/>
    <xdr:sp macro="" textlink="">
      <xdr:nvSpPr>
        <xdr:cNvPr id="923" name="テキスト ボックス 922"/>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・人件費は住民一人当たり88,801円で、前年度と比較して3.5％増となっている。これは、職員数に増減はないが、職員及び会計年度任用職員への人件費増が主な要因である。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・補助費等は住民一人当たり108,135円で、前年度と比較して48.3％増となっている。これは、</a:t>
          </a:r>
          <a:r>
            <a:rPr kumimoji="1" lang="ja-JP" altLang="en-US" sz="1200">
              <a:latin typeface="ＭＳ Ｐゴシック"/>
              <a:ea typeface="ＭＳ Ｐゴシック"/>
            </a:rPr>
            <a:t>下水道事業が特別会計から企業会計に移行したことが主な要因である。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・投資及び出資金は住民一人当たり16,146円で、前年度と比較して大幅な増となっている。</a:t>
          </a:r>
          <a:r>
            <a:rPr kumimoji="1" lang="ja-JP" altLang="en-US" sz="1200">
              <a:latin typeface="ＭＳ Ｐゴシック"/>
              <a:ea typeface="ＭＳ Ｐゴシック"/>
            </a:rPr>
            <a:t>これは、</a:t>
          </a:r>
          <a:r>
            <a:rPr kumimoji="1" lang="ja-JP" altLang="en-US" sz="1200">
              <a:latin typeface="ＭＳ Ｐゴシック"/>
              <a:ea typeface="ＭＳ Ｐゴシック"/>
            </a:rPr>
            <a:t>下水道事業が特別会計から企業会計に移行したことが主な要因である。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普通建設事業費は住民一人当たり80,956円で、前年度と比較して26.2％の減となっている。これは、一般廃棄物処理施設解体事業、防災行政無線更新事業の完了が主な要因である。しかし、依然として類似団体平均より高い水準にあることから、今後も公共施設総合管理計画に基づき、事業の精査を進めて事業費の削減を図る。</a:t>
          </a:r>
          <a:endParaRPr kumimoji="1" lang="ja-JP" altLang="en-US" sz="1200">
            <a:latin typeface="ＭＳ Ｐゴシック"/>
            <a:ea typeface="ＭＳ Ｐゴシック"/>
          </a:endParaRPr>
        </a:p>
        <a:p>
          <a:r>
            <a:rPr kumimoji="1" lang="ja-JP" altLang="en-US" sz="1200">
              <a:latin typeface="ＭＳ Ｐゴシック"/>
              <a:ea typeface="ＭＳ Ｐゴシック"/>
            </a:rPr>
            <a:t>・扶助費は住民一人当たり74,164円で、前年度と比較して11.8％の減となっている。これは、子育て世帯等臨時特別支援給付事業の減が主な要因である。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・積立金は住民一人当たり16,039円で、前年度から64.8％の減となっているが、これは財政調整基金や減債基金への積立金の減によるものである。</a:t>
          </a:r>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18,379
18,273
161.80
10,717,433
10,215,472
358,284
6,435,383
11,839,205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42.2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59740" cy="259080"/>
    <xdr:sp macro="" textlink="">
      <xdr:nvSpPr>
        <xdr:cNvPr id="44" name="テキスト ボックス 43"/>
        <xdr:cNvSpPr txBox="1"/>
      </xdr:nvSpPr>
      <xdr:spPr>
        <a:xfrm>
          <a:off x="294640" y="6643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59740" cy="251460"/>
    <xdr:sp macro="" textlink="">
      <xdr:nvSpPr>
        <xdr:cNvPr id="46" name="テキスト ボックス 45"/>
        <xdr:cNvSpPr txBox="1"/>
      </xdr:nvSpPr>
      <xdr:spPr>
        <a:xfrm>
          <a:off x="294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59740" cy="259080"/>
    <xdr:sp macro="" textlink="">
      <xdr:nvSpPr>
        <xdr:cNvPr id="48" name="テキスト ボックス 47"/>
        <xdr:cNvSpPr txBox="1"/>
      </xdr:nvSpPr>
      <xdr:spPr>
        <a:xfrm>
          <a:off x="294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59740" cy="251460"/>
    <xdr:sp macro="" textlink="">
      <xdr:nvSpPr>
        <xdr:cNvPr id="50" name="テキスト ボックス 49"/>
        <xdr:cNvSpPr txBox="1"/>
      </xdr:nvSpPr>
      <xdr:spPr>
        <a:xfrm>
          <a:off x="294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59740" cy="258445"/>
    <xdr:sp macro="" textlink="">
      <xdr:nvSpPr>
        <xdr:cNvPr id="52" name="テキスト ボックス 51"/>
        <xdr:cNvSpPr txBox="1"/>
      </xdr:nvSpPr>
      <xdr:spPr>
        <a:xfrm>
          <a:off x="294640"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59740" cy="259080"/>
    <xdr:sp macro="" textlink="">
      <xdr:nvSpPr>
        <xdr:cNvPr id="54" name="テキスト ボックス 53"/>
        <xdr:cNvSpPr txBox="1"/>
      </xdr:nvSpPr>
      <xdr:spPr>
        <a:xfrm>
          <a:off x="294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9740" cy="251460"/>
    <xdr:sp macro="" textlink="">
      <xdr:nvSpPr>
        <xdr:cNvPr id="56" name="テキスト ボックス 55"/>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10160</xdr:rowOff>
    </xdr:from>
    <xdr:to xmlns:xdr="http://schemas.openxmlformats.org/drawingml/2006/spreadsheetDrawing">
      <xdr:col>24</xdr:col>
      <xdr:colOff>62865</xdr:colOff>
      <xdr:row>38</xdr:row>
      <xdr:rowOff>40640</xdr:rowOff>
    </xdr:to>
    <xdr:cxnSp macro="">
      <xdr:nvCxnSpPr>
        <xdr:cNvPr id="58" name="直線コネクタ 57"/>
        <xdr:cNvCxnSpPr/>
      </xdr:nvCxnSpPr>
      <xdr:spPr>
        <a:xfrm flipV="1">
          <a:off x="4633595" y="515366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44450</xdr:rowOff>
    </xdr:from>
    <xdr:ext cx="469900" cy="259080"/>
    <xdr:sp macro="" textlink="">
      <xdr:nvSpPr>
        <xdr:cNvPr id="59" name="議会費最小値テキスト"/>
        <xdr:cNvSpPr txBox="1"/>
      </xdr:nvSpPr>
      <xdr:spPr>
        <a:xfrm>
          <a:off x="468630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40640</xdr:rowOff>
    </xdr:from>
    <xdr:to xmlns:xdr="http://schemas.openxmlformats.org/drawingml/2006/spreadsheetDrawing">
      <xdr:col>24</xdr:col>
      <xdr:colOff>152400</xdr:colOff>
      <xdr:row>38</xdr:row>
      <xdr:rowOff>40640</xdr:rowOff>
    </xdr:to>
    <xdr:cxnSp macro="">
      <xdr:nvCxnSpPr>
        <xdr:cNvPr id="60" name="直線コネクタ 59"/>
        <xdr:cNvCxnSpPr/>
      </xdr:nvCxnSpPr>
      <xdr:spPr>
        <a:xfrm>
          <a:off x="4546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128270</xdr:rowOff>
    </xdr:from>
    <xdr:ext cx="469900" cy="259080"/>
    <xdr:sp macro="" textlink="">
      <xdr:nvSpPr>
        <xdr:cNvPr id="61" name="議会費最大値テキスト"/>
        <xdr:cNvSpPr txBox="1"/>
      </xdr:nvSpPr>
      <xdr:spPr>
        <a:xfrm>
          <a:off x="4686300" y="4928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10160</xdr:rowOff>
    </xdr:from>
    <xdr:to xmlns:xdr="http://schemas.openxmlformats.org/drawingml/2006/spreadsheetDrawing">
      <xdr:col>24</xdr:col>
      <xdr:colOff>152400</xdr:colOff>
      <xdr:row>30</xdr:row>
      <xdr:rowOff>10160</xdr:rowOff>
    </xdr:to>
    <xdr:cxnSp macro="">
      <xdr:nvCxnSpPr>
        <xdr:cNvPr id="62" name="直線コネクタ 61"/>
        <xdr:cNvCxnSpPr/>
      </xdr:nvCxnSpPr>
      <xdr:spPr>
        <a:xfrm>
          <a:off x="4546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22860</xdr:rowOff>
    </xdr:from>
    <xdr:to xmlns:xdr="http://schemas.openxmlformats.org/drawingml/2006/spreadsheetDrawing">
      <xdr:col>24</xdr:col>
      <xdr:colOff>63500</xdr:colOff>
      <xdr:row>35</xdr:row>
      <xdr:rowOff>45720</xdr:rowOff>
    </xdr:to>
    <xdr:cxnSp macro="">
      <xdr:nvCxnSpPr>
        <xdr:cNvPr id="63" name="直線コネクタ 62"/>
        <xdr:cNvCxnSpPr/>
      </xdr:nvCxnSpPr>
      <xdr:spPr>
        <a:xfrm>
          <a:off x="3797300" y="60236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79375</xdr:rowOff>
    </xdr:from>
    <xdr:ext cx="469900" cy="258445"/>
    <xdr:sp macro="" textlink="">
      <xdr:nvSpPr>
        <xdr:cNvPr id="64" name="議会費平均値テキスト"/>
        <xdr:cNvSpPr txBox="1"/>
      </xdr:nvSpPr>
      <xdr:spPr>
        <a:xfrm>
          <a:off x="4686300" y="57372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56515</xdr:rowOff>
    </xdr:from>
    <xdr:to xmlns:xdr="http://schemas.openxmlformats.org/drawingml/2006/spreadsheetDrawing">
      <xdr:col>24</xdr:col>
      <xdr:colOff>114300</xdr:colOff>
      <xdr:row>34</xdr:row>
      <xdr:rowOff>158115</xdr:rowOff>
    </xdr:to>
    <xdr:sp macro="" textlink="">
      <xdr:nvSpPr>
        <xdr:cNvPr id="65" name="フローチャート: 判断 64"/>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22860</xdr:rowOff>
    </xdr:from>
    <xdr:to xmlns:xdr="http://schemas.openxmlformats.org/drawingml/2006/spreadsheetDrawing">
      <xdr:col>19</xdr:col>
      <xdr:colOff>177800</xdr:colOff>
      <xdr:row>35</xdr:row>
      <xdr:rowOff>73660</xdr:rowOff>
    </xdr:to>
    <xdr:cxnSp macro="">
      <xdr:nvCxnSpPr>
        <xdr:cNvPr id="66" name="直線コネクタ 65"/>
        <xdr:cNvCxnSpPr/>
      </xdr:nvCxnSpPr>
      <xdr:spPr>
        <a:xfrm flipV="1">
          <a:off x="2908300" y="60236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78740</xdr:rowOff>
    </xdr:from>
    <xdr:to xmlns:xdr="http://schemas.openxmlformats.org/drawingml/2006/spreadsheetDrawing">
      <xdr:col>20</xdr:col>
      <xdr:colOff>38100</xdr:colOff>
      <xdr:row>35</xdr:row>
      <xdr:rowOff>8890</xdr:rowOff>
    </xdr:to>
    <xdr:sp macro="" textlink="">
      <xdr:nvSpPr>
        <xdr:cNvPr id="67" name="フローチャート: 判断 66"/>
        <xdr:cNvSpPr/>
      </xdr:nvSpPr>
      <xdr:spPr>
        <a:xfrm>
          <a:off x="3746500" y="59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25400</xdr:rowOff>
    </xdr:from>
    <xdr:ext cx="462280" cy="259080"/>
    <xdr:sp macro="" textlink="">
      <xdr:nvSpPr>
        <xdr:cNvPr id="68" name="テキスト ボックス 67"/>
        <xdr:cNvSpPr txBox="1"/>
      </xdr:nvSpPr>
      <xdr:spPr>
        <a:xfrm>
          <a:off x="3562350" y="5683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39370</xdr:rowOff>
    </xdr:from>
    <xdr:to xmlns:xdr="http://schemas.openxmlformats.org/drawingml/2006/spreadsheetDrawing">
      <xdr:col>15</xdr:col>
      <xdr:colOff>50800</xdr:colOff>
      <xdr:row>35</xdr:row>
      <xdr:rowOff>73660</xdr:rowOff>
    </xdr:to>
    <xdr:cxnSp macro="">
      <xdr:nvCxnSpPr>
        <xdr:cNvPr id="69" name="直線コネクタ 68"/>
        <xdr:cNvCxnSpPr/>
      </xdr:nvCxnSpPr>
      <xdr:spPr>
        <a:xfrm>
          <a:off x="2019300" y="60401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137795</xdr:rowOff>
    </xdr:from>
    <xdr:to xmlns:xdr="http://schemas.openxmlformats.org/drawingml/2006/spreadsheetDrawing">
      <xdr:col>15</xdr:col>
      <xdr:colOff>101600</xdr:colOff>
      <xdr:row>35</xdr:row>
      <xdr:rowOff>67945</xdr:rowOff>
    </xdr:to>
    <xdr:sp macro="" textlink="">
      <xdr:nvSpPr>
        <xdr:cNvPr id="70" name="フローチャート: 判断 69"/>
        <xdr:cNvSpPr/>
      </xdr:nvSpPr>
      <xdr:spPr>
        <a:xfrm>
          <a:off x="2857500" y="59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84455</xdr:rowOff>
    </xdr:from>
    <xdr:ext cx="462280" cy="259080"/>
    <xdr:sp macro="" textlink="">
      <xdr:nvSpPr>
        <xdr:cNvPr id="71" name="テキスト ボックス 70"/>
        <xdr:cNvSpPr txBox="1"/>
      </xdr:nvSpPr>
      <xdr:spPr>
        <a:xfrm>
          <a:off x="2673350" y="57423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39370</xdr:rowOff>
    </xdr:from>
    <xdr:to xmlns:xdr="http://schemas.openxmlformats.org/drawingml/2006/spreadsheetDrawing">
      <xdr:col>10</xdr:col>
      <xdr:colOff>114300</xdr:colOff>
      <xdr:row>35</xdr:row>
      <xdr:rowOff>65405</xdr:rowOff>
    </xdr:to>
    <xdr:cxnSp macro="">
      <xdr:nvCxnSpPr>
        <xdr:cNvPr id="72" name="直線コネクタ 71"/>
        <xdr:cNvCxnSpPr/>
      </xdr:nvCxnSpPr>
      <xdr:spPr>
        <a:xfrm flipV="1">
          <a:off x="1130300" y="60401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635</xdr:rowOff>
    </xdr:from>
    <xdr:to xmlns:xdr="http://schemas.openxmlformats.org/drawingml/2006/spreadsheetDrawing">
      <xdr:col>10</xdr:col>
      <xdr:colOff>165100</xdr:colOff>
      <xdr:row>34</xdr:row>
      <xdr:rowOff>102235</xdr:rowOff>
    </xdr:to>
    <xdr:sp macro="" textlink="">
      <xdr:nvSpPr>
        <xdr:cNvPr id="73" name="フローチャート: 判断 72"/>
        <xdr:cNvSpPr/>
      </xdr:nvSpPr>
      <xdr:spPr>
        <a:xfrm>
          <a:off x="1968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118745</xdr:rowOff>
    </xdr:from>
    <xdr:ext cx="462280" cy="259080"/>
    <xdr:sp macro="" textlink="">
      <xdr:nvSpPr>
        <xdr:cNvPr id="74" name="テキスト ボックス 73"/>
        <xdr:cNvSpPr txBox="1"/>
      </xdr:nvSpPr>
      <xdr:spPr>
        <a:xfrm>
          <a:off x="1784350" y="5605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147955</xdr:rowOff>
    </xdr:from>
    <xdr:to xmlns:xdr="http://schemas.openxmlformats.org/drawingml/2006/spreadsheetDrawing">
      <xdr:col>6</xdr:col>
      <xdr:colOff>38100</xdr:colOff>
      <xdr:row>34</xdr:row>
      <xdr:rowOff>78105</xdr:rowOff>
    </xdr:to>
    <xdr:sp macro="" textlink="">
      <xdr:nvSpPr>
        <xdr:cNvPr id="75" name="フローチャート: 判断 74"/>
        <xdr:cNvSpPr/>
      </xdr:nvSpPr>
      <xdr:spPr>
        <a:xfrm>
          <a:off x="1079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94615</xdr:rowOff>
    </xdr:from>
    <xdr:ext cx="462280" cy="259080"/>
    <xdr:sp macro="" textlink="">
      <xdr:nvSpPr>
        <xdr:cNvPr id="76" name="テキスト ボックス 75"/>
        <xdr:cNvSpPr txBox="1"/>
      </xdr:nvSpPr>
      <xdr:spPr>
        <a:xfrm>
          <a:off x="895350" y="55810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166370</xdr:rowOff>
    </xdr:from>
    <xdr:to xmlns:xdr="http://schemas.openxmlformats.org/drawingml/2006/spreadsheetDrawing">
      <xdr:col>24</xdr:col>
      <xdr:colOff>114300</xdr:colOff>
      <xdr:row>35</xdr:row>
      <xdr:rowOff>96520</xdr:rowOff>
    </xdr:to>
    <xdr:sp macro="" textlink="">
      <xdr:nvSpPr>
        <xdr:cNvPr id="82" name="楕円 81"/>
        <xdr:cNvSpPr/>
      </xdr:nvSpPr>
      <xdr:spPr>
        <a:xfrm>
          <a:off x="4584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144780</xdr:rowOff>
    </xdr:from>
    <xdr:ext cx="469900" cy="251460"/>
    <xdr:sp macro="" textlink="">
      <xdr:nvSpPr>
        <xdr:cNvPr id="83" name="議会費該当値テキスト"/>
        <xdr:cNvSpPr txBox="1"/>
      </xdr:nvSpPr>
      <xdr:spPr>
        <a:xfrm>
          <a:off x="4686300" y="59740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143510</xdr:rowOff>
    </xdr:from>
    <xdr:to xmlns:xdr="http://schemas.openxmlformats.org/drawingml/2006/spreadsheetDrawing">
      <xdr:col>20</xdr:col>
      <xdr:colOff>38100</xdr:colOff>
      <xdr:row>35</xdr:row>
      <xdr:rowOff>73660</xdr:rowOff>
    </xdr:to>
    <xdr:sp macro="" textlink="">
      <xdr:nvSpPr>
        <xdr:cNvPr id="84" name="楕円 83"/>
        <xdr:cNvSpPr/>
      </xdr:nvSpPr>
      <xdr:spPr>
        <a:xfrm>
          <a:off x="3746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64770</xdr:rowOff>
    </xdr:from>
    <xdr:ext cx="462280" cy="251460"/>
    <xdr:sp macro="" textlink="">
      <xdr:nvSpPr>
        <xdr:cNvPr id="85" name="テキスト ボックス 84"/>
        <xdr:cNvSpPr txBox="1"/>
      </xdr:nvSpPr>
      <xdr:spPr>
        <a:xfrm>
          <a:off x="3562350" y="60655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22860</xdr:rowOff>
    </xdr:from>
    <xdr:to xmlns:xdr="http://schemas.openxmlformats.org/drawingml/2006/spreadsheetDrawing">
      <xdr:col>15</xdr:col>
      <xdr:colOff>101600</xdr:colOff>
      <xdr:row>35</xdr:row>
      <xdr:rowOff>124460</xdr:rowOff>
    </xdr:to>
    <xdr:sp macro="" textlink="">
      <xdr:nvSpPr>
        <xdr:cNvPr id="86" name="楕円 85"/>
        <xdr:cNvSpPr/>
      </xdr:nvSpPr>
      <xdr:spPr>
        <a:xfrm>
          <a:off x="2857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115570</xdr:rowOff>
    </xdr:from>
    <xdr:ext cx="462280" cy="259080"/>
    <xdr:sp macro="" textlink="">
      <xdr:nvSpPr>
        <xdr:cNvPr id="87" name="テキスト ボックス 86"/>
        <xdr:cNvSpPr txBox="1"/>
      </xdr:nvSpPr>
      <xdr:spPr>
        <a:xfrm>
          <a:off x="2673350" y="61163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160020</xdr:rowOff>
    </xdr:from>
    <xdr:to xmlns:xdr="http://schemas.openxmlformats.org/drawingml/2006/spreadsheetDrawing">
      <xdr:col>10</xdr:col>
      <xdr:colOff>165100</xdr:colOff>
      <xdr:row>35</xdr:row>
      <xdr:rowOff>90170</xdr:rowOff>
    </xdr:to>
    <xdr:sp macro="" textlink="">
      <xdr:nvSpPr>
        <xdr:cNvPr id="88" name="楕円 87"/>
        <xdr:cNvSpPr/>
      </xdr:nvSpPr>
      <xdr:spPr>
        <a:xfrm>
          <a:off x="19685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81280</xdr:rowOff>
    </xdr:from>
    <xdr:ext cx="462280" cy="259080"/>
    <xdr:sp macro="" textlink="">
      <xdr:nvSpPr>
        <xdr:cNvPr id="89" name="テキスト ボックス 88"/>
        <xdr:cNvSpPr txBox="1"/>
      </xdr:nvSpPr>
      <xdr:spPr>
        <a:xfrm>
          <a:off x="1784350" y="60820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14605</xdr:rowOff>
    </xdr:from>
    <xdr:to xmlns:xdr="http://schemas.openxmlformats.org/drawingml/2006/spreadsheetDrawing">
      <xdr:col>6</xdr:col>
      <xdr:colOff>38100</xdr:colOff>
      <xdr:row>35</xdr:row>
      <xdr:rowOff>116205</xdr:rowOff>
    </xdr:to>
    <xdr:sp macro="" textlink="">
      <xdr:nvSpPr>
        <xdr:cNvPr id="90" name="楕円 89"/>
        <xdr:cNvSpPr/>
      </xdr:nvSpPr>
      <xdr:spPr>
        <a:xfrm>
          <a:off x="1079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107315</xdr:rowOff>
    </xdr:from>
    <xdr:ext cx="462280" cy="259080"/>
    <xdr:sp macro="" textlink="">
      <xdr:nvSpPr>
        <xdr:cNvPr id="91" name="テキスト ボックス 90"/>
        <xdr:cNvSpPr txBox="1"/>
      </xdr:nvSpPr>
      <xdr:spPr>
        <a:xfrm>
          <a:off x="895350" y="61080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100" name="テキスト ボックス 99"/>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1300" cy="251460"/>
    <xdr:sp macro="" textlink="">
      <xdr:nvSpPr>
        <xdr:cNvPr id="103" name="テキスト ボックス 102"/>
        <xdr:cNvSpPr txBox="1"/>
      </xdr:nvSpPr>
      <xdr:spPr>
        <a:xfrm>
          <a:off x="513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8010" cy="251460"/>
    <xdr:sp macro="" textlink="">
      <xdr:nvSpPr>
        <xdr:cNvPr id="105" name="テキスト ボックス 104"/>
        <xdr:cNvSpPr txBox="1"/>
      </xdr:nvSpPr>
      <xdr:spPr>
        <a:xfrm>
          <a:off x="166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8010" cy="251460"/>
    <xdr:sp macro="" textlink="">
      <xdr:nvSpPr>
        <xdr:cNvPr id="107" name="テキスト ボックス 106"/>
        <xdr:cNvSpPr txBox="1"/>
      </xdr:nvSpPr>
      <xdr:spPr>
        <a:xfrm>
          <a:off x="166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8010" cy="251460"/>
    <xdr:sp macro="" textlink="">
      <xdr:nvSpPr>
        <xdr:cNvPr id="109" name="テキスト ボックス 108"/>
        <xdr:cNvSpPr txBox="1"/>
      </xdr:nvSpPr>
      <xdr:spPr>
        <a:xfrm>
          <a:off x="166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11" name="テキスト ボックス 110"/>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1270</xdr:rowOff>
    </xdr:from>
    <xdr:to xmlns:xdr="http://schemas.openxmlformats.org/drawingml/2006/spreadsheetDrawing">
      <xdr:col>24</xdr:col>
      <xdr:colOff>62865</xdr:colOff>
      <xdr:row>57</xdr:row>
      <xdr:rowOff>92075</xdr:rowOff>
    </xdr:to>
    <xdr:cxnSp macro="">
      <xdr:nvCxnSpPr>
        <xdr:cNvPr id="113" name="直線コネクタ 112"/>
        <xdr:cNvCxnSpPr/>
      </xdr:nvCxnSpPr>
      <xdr:spPr>
        <a:xfrm flipV="1">
          <a:off x="4633595" y="8745220"/>
          <a:ext cx="127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95885</xdr:rowOff>
    </xdr:from>
    <xdr:ext cx="534670" cy="259080"/>
    <xdr:sp macro="" textlink="">
      <xdr:nvSpPr>
        <xdr:cNvPr id="114" name="総務費最小値テキスト"/>
        <xdr:cNvSpPr txBox="1"/>
      </xdr:nvSpPr>
      <xdr:spPr>
        <a:xfrm>
          <a:off x="4686300" y="986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92075</xdr:rowOff>
    </xdr:from>
    <xdr:to xmlns:xdr="http://schemas.openxmlformats.org/drawingml/2006/spreadsheetDrawing">
      <xdr:col>24</xdr:col>
      <xdr:colOff>152400</xdr:colOff>
      <xdr:row>57</xdr:row>
      <xdr:rowOff>92075</xdr:rowOff>
    </xdr:to>
    <xdr:cxnSp macro="">
      <xdr:nvCxnSpPr>
        <xdr:cNvPr id="115" name="直線コネクタ 114"/>
        <xdr:cNvCxnSpPr/>
      </xdr:nvCxnSpPr>
      <xdr:spPr>
        <a:xfrm>
          <a:off x="4546600" y="9864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119380</xdr:rowOff>
    </xdr:from>
    <xdr:ext cx="598805" cy="259080"/>
    <xdr:sp macro="" textlink="">
      <xdr:nvSpPr>
        <xdr:cNvPr id="116" name="総務費最大値テキスト"/>
        <xdr:cNvSpPr txBox="1"/>
      </xdr:nvSpPr>
      <xdr:spPr>
        <a:xfrm>
          <a:off x="4686300" y="8520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292,718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1270</xdr:rowOff>
    </xdr:from>
    <xdr:to xmlns:xdr="http://schemas.openxmlformats.org/drawingml/2006/spreadsheetDrawing">
      <xdr:col>24</xdr:col>
      <xdr:colOff>152400</xdr:colOff>
      <xdr:row>51</xdr:row>
      <xdr:rowOff>1270</xdr:rowOff>
    </xdr:to>
    <xdr:cxnSp macro="">
      <xdr:nvCxnSpPr>
        <xdr:cNvPr id="117" name="直線コネクタ 116"/>
        <xdr:cNvCxnSpPr/>
      </xdr:nvCxnSpPr>
      <xdr:spPr>
        <a:xfrm>
          <a:off x="4546600" y="874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155575</xdr:rowOff>
    </xdr:from>
    <xdr:to xmlns:xdr="http://schemas.openxmlformats.org/drawingml/2006/spreadsheetDrawing">
      <xdr:col>24</xdr:col>
      <xdr:colOff>63500</xdr:colOff>
      <xdr:row>56</xdr:row>
      <xdr:rowOff>99695</xdr:rowOff>
    </xdr:to>
    <xdr:cxnSp macro="">
      <xdr:nvCxnSpPr>
        <xdr:cNvPr id="118" name="直線コネクタ 117"/>
        <xdr:cNvCxnSpPr/>
      </xdr:nvCxnSpPr>
      <xdr:spPr>
        <a:xfrm>
          <a:off x="3797300" y="9585325"/>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80010</xdr:rowOff>
    </xdr:from>
    <xdr:ext cx="598805" cy="259080"/>
    <xdr:sp macro="" textlink="">
      <xdr:nvSpPr>
        <xdr:cNvPr id="119" name="総務費平均値テキスト"/>
        <xdr:cNvSpPr txBox="1"/>
      </xdr:nvSpPr>
      <xdr:spPr>
        <a:xfrm>
          <a:off x="4686300" y="9338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57150</xdr:rowOff>
    </xdr:from>
    <xdr:to xmlns:xdr="http://schemas.openxmlformats.org/drawingml/2006/spreadsheetDrawing">
      <xdr:col>24</xdr:col>
      <xdr:colOff>114300</xdr:colOff>
      <xdr:row>55</xdr:row>
      <xdr:rowOff>158750</xdr:rowOff>
    </xdr:to>
    <xdr:sp macro="" textlink="">
      <xdr:nvSpPr>
        <xdr:cNvPr id="120" name="フローチャート: 判断 119"/>
        <xdr:cNvSpPr/>
      </xdr:nvSpPr>
      <xdr:spPr>
        <a:xfrm>
          <a:off x="45847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69215</xdr:rowOff>
    </xdr:from>
    <xdr:to xmlns:xdr="http://schemas.openxmlformats.org/drawingml/2006/spreadsheetDrawing">
      <xdr:col>19</xdr:col>
      <xdr:colOff>177800</xdr:colOff>
      <xdr:row>55</xdr:row>
      <xdr:rowOff>155575</xdr:rowOff>
    </xdr:to>
    <xdr:cxnSp macro="">
      <xdr:nvCxnSpPr>
        <xdr:cNvPr id="121" name="直線コネクタ 120"/>
        <xdr:cNvCxnSpPr/>
      </xdr:nvCxnSpPr>
      <xdr:spPr>
        <a:xfrm>
          <a:off x="2908300" y="932751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45720</xdr:rowOff>
    </xdr:from>
    <xdr:to xmlns:xdr="http://schemas.openxmlformats.org/drawingml/2006/spreadsheetDrawing">
      <xdr:col>20</xdr:col>
      <xdr:colOff>38100</xdr:colOff>
      <xdr:row>55</xdr:row>
      <xdr:rowOff>147320</xdr:rowOff>
    </xdr:to>
    <xdr:sp macro="" textlink="">
      <xdr:nvSpPr>
        <xdr:cNvPr id="122" name="フローチャート: 判断 121"/>
        <xdr:cNvSpPr/>
      </xdr:nvSpPr>
      <xdr:spPr>
        <a:xfrm>
          <a:off x="37465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163830</xdr:rowOff>
    </xdr:from>
    <xdr:ext cx="591185" cy="259080"/>
    <xdr:sp macro="" textlink="">
      <xdr:nvSpPr>
        <xdr:cNvPr id="123" name="テキスト ボックス 122"/>
        <xdr:cNvSpPr txBox="1"/>
      </xdr:nvSpPr>
      <xdr:spPr>
        <a:xfrm>
          <a:off x="3497580" y="92506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69215</xdr:rowOff>
    </xdr:from>
    <xdr:to xmlns:xdr="http://schemas.openxmlformats.org/drawingml/2006/spreadsheetDrawing">
      <xdr:col>15</xdr:col>
      <xdr:colOff>50800</xdr:colOff>
      <xdr:row>57</xdr:row>
      <xdr:rowOff>15240</xdr:rowOff>
    </xdr:to>
    <xdr:cxnSp macro="">
      <xdr:nvCxnSpPr>
        <xdr:cNvPr id="124" name="直線コネクタ 123"/>
        <xdr:cNvCxnSpPr/>
      </xdr:nvCxnSpPr>
      <xdr:spPr>
        <a:xfrm flipV="1">
          <a:off x="2019300" y="9327515"/>
          <a:ext cx="889000" cy="460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53340</xdr:rowOff>
    </xdr:from>
    <xdr:to xmlns:xdr="http://schemas.openxmlformats.org/drawingml/2006/spreadsheetDrawing">
      <xdr:col>15</xdr:col>
      <xdr:colOff>101600</xdr:colOff>
      <xdr:row>53</xdr:row>
      <xdr:rowOff>154940</xdr:rowOff>
    </xdr:to>
    <xdr:sp macro="" textlink="">
      <xdr:nvSpPr>
        <xdr:cNvPr id="125" name="フローチャート: 判断 124"/>
        <xdr:cNvSpPr/>
      </xdr:nvSpPr>
      <xdr:spPr>
        <a:xfrm>
          <a:off x="28575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171450</xdr:rowOff>
    </xdr:from>
    <xdr:ext cx="591185" cy="259080"/>
    <xdr:sp macro="" textlink="">
      <xdr:nvSpPr>
        <xdr:cNvPr id="126" name="テキスト ボックス 125"/>
        <xdr:cNvSpPr txBox="1"/>
      </xdr:nvSpPr>
      <xdr:spPr>
        <a:xfrm>
          <a:off x="2608580" y="89154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111125</xdr:rowOff>
    </xdr:from>
    <xdr:to xmlns:xdr="http://schemas.openxmlformats.org/drawingml/2006/spreadsheetDrawing">
      <xdr:col>10</xdr:col>
      <xdr:colOff>114300</xdr:colOff>
      <xdr:row>57</xdr:row>
      <xdr:rowOff>15240</xdr:rowOff>
    </xdr:to>
    <xdr:cxnSp macro="">
      <xdr:nvCxnSpPr>
        <xdr:cNvPr id="127" name="直線コネクタ 126"/>
        <xdr:cNvCxnSpPr/>
      </xdr:nvCxnSpPr>
      <xdr:spPr>
        <a:xfrm>
          <a:off x="1130300" y="97123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12065</xdr:rowOff>
    </xdr:from>
    <xdr:to xmlns:xdr="http://schemas.openxmlformats.org/drawingml/2006/spreadsheetDrawing">
      <xdr:col>10</xdr:col>
      <xdr:colOff>165100</xdr:colOff>
      <xdr:row>56</xdr:row>
      <xdr:rowOff>113665</xdr:rowOff>
    </xdr:to>
    <xdr:sp macro="" textlink="">
      <xdr:nvSpPr>
        <xdr:cNvPr id="128" name="フローチャート: 判断 127"/>
        <xdr:cNvSpPr/>
      </xdr:nvSpPr>
      <xdr:spPr>
        <a:xfrm>
          <a:off x="1968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130175</xdr:rowOff>
    </xdr:from>
    <xdr:ext cx="527050" cy="259080"/>
    <xdr:sp macro="" textlink="">
      <xdr:nvSpPr>
        <xdr:cNvPr id="129" name="テキスト ボックス 128"/>
        <xdr:cNvSpPr txBox="1"/>
      </xdr:nvSpPr>
      <xdr:spPr>
        <a:xfrm>
          <a:off x="1751965" y="93884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135255</xdr:rowOff>
    </xdr:from>
    <xdr:to xmlns:xdr="http://schemas.openxmlformats.org/drawingml/2006/spreadsheetDrawing">
      <xdr:col>6</xdr:col>
      <xdr:colOff>38100</xdr:colOff>
      <xdr:row>56</xdr:row>
      <xdr:rowOff>65405</xdr:rowOff>
    </xdr:to>
    <xdr:sp macro="" textlink="">
      <xdr:nvSpPr>
        <xdr:cNvPr id="130" name="フローチャート: 判断 129"/>
        <xdr:cNvSpPr/>
      </xdr:nvSpPr>
      <xdr:spPr>
        <a:xfrm>
          <a:off x="1079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81915</xdr:rowOff>
    </xdr:from>
    <xdr:ext cx="591185" cy="259080"/>
    <xdr:sp macro="" textlink="">
      <xdr:nvSpPr>
        <xdr:cNvPr id="131" name="テキスト ボックス 130"/>
        <xdr:cNvSpPr txBox="1"/>
      </xdr:nvSpPr>
      <xdr:spPr>
        <a:xfrm>
          <a:off x="830580" y="93402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48895</xdr:rowOff>
    </xdr:from>
    <xdr:to xmlns:xdr="http://schemas.openxmlformats.org/drawingml/2006/spreadsheetDrawing">
      <xdr:col>24</xdr:col>
      <xdr:colOff>114300</xdr:colOff>
      <xdr:row>56</xdr:row>
      <xdr:rowOff>150495</xdr:rowOff>
    </xdr:to>
    <xdr:sp macro="" textlink="">
      <xdr:nvSpPr>
        <xdr:cNvPr id="137" name="楕円 136"/>
        <xdr:cNvSpPr/>
      </xdr:nvSpPr>
      <xdr:spPr>
        <a:xfrm>
          <a:off x="45847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27305</xdr:rowOff>
    </xdr:from>
    <xdr:ext cx="534670" cy="259080"/>
    <xdr:sp macro="" textlink="">
      <xdr:nvSpPr>
        <xdr:cNvPr id="138" name="総務費該当値テキスト"/>
        <xdr:cNvSpPr txBox="1"/>
      </xdr:nvSpPr>
      <xdr:spPr>
        <a:xfrm>
          <a:off x="4686300" y="9628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104775</xdr:rowOff>
    </xdr:from>
    <xdr:to xmlns:xdr="http://schemas.openxmlformats.org/drawingml/2006/spreadsheetDrawing">
      <xdr:col>20</xdr:col>
      <xdr:colOff>38100</xdr:colOff>
      <xdr:row>56</xdr:row>
      <xdr:rowOff>34925</xdr:rowOff>
    </xdr:to>
    <xdr:sp macro="" textlink="">
      <xdr:nvSpPr>
        <xdr:cNvPr id="139" name="楕円 138"/>
        <xdr:cNvSpPr/>
      </xdr:nvSpPr>
      <xdr:spPr>
        <a:xfrm>
          <a:off x="37465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26035</xdr:rowOff>
    </xdr:from>
    <xdr:ext cx="591185" cy="259080"/>
    <xdr:sp macro="" textlink="">
      <xdr:nvSpPr>
        <xdr:cNvPr id="140" name="テキスト ボックス 139"/>
        <xdr:cNvSpPr txBox="1"/>
      </xdr:nvSpPr>
      <xdr:spPr>
        <a:xfrm>
          <a:off x="3497580" y="96272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18415</xdr:rowOff>
    </xdr:from>
    <xdr:to xmlns:xdr="http://schemas.openxmlformats.org/drawingml/2006/spreadsheetDrawing">
      <xdr:col>15</xdr:col>
      <xdr:colOff>101600</xdr:colOff>
      <xdr:row>54</xdr:row>
      <xdr:rowOff>120650</xdr:rowOff>
    </xdr:to>
    <xdr:sp macro="" textlink="">
      <xdr:nvSpPr>
        <xdr:cNvPr id="141" name="楕円 140"/>
        <xdr:cNvSpPr/>
      </xdr:nvSpPr>
      <xdr:spPr>
        <a:xfrm>
          <a:off x="2857500" y="9276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111125</xdr:rowOff>
    </xdr:from>
    <xdr:ext cx="591185" cy="251460"/>
    <xdr:sp macro="" textlink="">
      <xdr:nvSpPr>
        <xdr:cNvPr id="142" name="テキスト ボックス 141"/>
        <xdr:cNvSpPr txBox="1"/>
      </xdr:nvSpPr>
      <xdr:spPr>
        <a:xfrm>
          <a:off x="2608580" y="93694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135890</xdr:rowOff>
    </xdr:from>
    <xdr:to xmlns:xdr="http://schemas.openxmlformats.org/drawingml/2006/spreadsheetDrawing">
      <xdr:col>10</xdr:col>
      <xdr:colOff>165100</xdr:colOff>
      <xdr:row>57</xdr:row>
      <xdr:rowOff>66040</xdr:rowOff>
    </xdr:to>
    <xdr:sp macro="" textlink="">
      <xdr:nvSpPr>
        <xdr:cNvPr id="143" name="楕円 142"/>
        <xdr:cNvSpPr/>
      </xdr:nvSpPr>
      <xdr:spPr>
        <a:xfrm>
          <a:off x="196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57150</xdr:rowOff>
    </xdr:from>
    <xdr:ext cx="527050" cy="259080"/>
    <xdr:sp macro="" textlink="">
      <xdr:nvSpPr>
        <xdr:cNvPr id="144" name="テキスト ボックス 143"/>
        <xdr:cNvSpPr txBox="1"/>
      </xdr:nvSpPr>
      <xdr:spPr>
        <a:xfrm>
          <a:off x="1751965" y="98298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60325</xdr:rowOff>
    </xdr:from>
    <xdr:to xmlns:xdr="http://schemas.openxmlformats.org/drawingml/2006/spreadsheetDrawing">
      <xdr:col>6</xdr:col>
      <xdr:colOff>38100</xdr:colOff>
      <xdr:row>56</xdr:row>
      <xdr:rowOff>161925</xdr:rowOff>
    </xdr:to>
    <xdr:sp macro="" textlink="">
      <xdr:nvSpPr>
        <xdr:cNvPr id="145" name="楕円 144"/>
        <xdr:cNvSpPr/>
      </xdr:nvSpPr>
      <xdr:spPr>
        <a:xfrm>
          <a:off x="1079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153035</xdr:rowOff>
    </xdr:from>
    <xdr:ext cx="527050" cy="259080"/>
    <xdr:sp macro="" textlink="">
      <xdr:nvSpPr>
        <xdr:cNvPr id="146" name="テキスト ボックス 145"/>
        <xdr:cNvSpPr txBox="1"/>
      </xdr:nvSpPr>
      <xdr:spPr>
        <a:xfrm>
          <a:off x="862965" y="9754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5" name="テキスト ボックス 154"/>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1460"/>
    <xdr:sp macro="" textlink="">
      <xdr:nvSpPr>
        <xdr:cNvPr id="157" name="テキスト ボックス 156"/>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8010" cy="259080"/>
    <xdr:sp macro="" textlink="">
      <xdr:nvSpPr>
        <xdr:cNvPr id="159" name="テキスト ボックス 158"/>
        <xdr:cNvSpPr txBox="1"/>
      </xdr:nvSpPr>
      <xdr:spPr>
        <a:xfrm>
          <a:off x="166370" y="135013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8010" cy="251460"/>
    <xdr:sp macro="" textlink="">
      <xdr:nvSpPr>
        <xdr:cNvPr id="161" name="テキスト ボックス 160"/>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8010" cy="259080"/>
    <xdr:sp macro="" textlink="">
      <xdr:nvSpPr>
        <xdr:cNvPr id="163" name="テキスト ボックス 162"/>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8010" cy="251460"/>
    <xdr:sp macro="" textlink="">
      <xdr:nvSpPr>
        <xdr:cNvPr id="165" name="テキスト ボックス 164"/>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8010" cy="258445"/>
    <xdr:sp macro="" textlink="">
      <xdr:nvSpPr>
        <xdr:cNvPr id="167" name="テキスト ボックス 166"/>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8010" cy="259080"/>
    <xdr:sp macro="" textlink="">
      <xdr:nvSpPr>
        <xdr:cNvPr id="169" name="テキスト ボックス 168"/>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71" name="テキスト ボックス 170"/>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64135</xdr:rowOff>
    </xdr:from>
    <xdr:to xmlns:xdr="http://schemas.openxmlformats.org/drawingml/2006/spreadsheetDrawing">
      <xdr:col>24</xdr:col>
      <xdr:colOff>62865</xdr:colOff>
      <xdr:row>79</xdr:row>
      <xdr:rowOff>65405</xdr:rowOff>
    </xdr:to>
    <xdr:cxnSp macro="">
      <xdr:nvCxnSpPr>
        <xdr:cNvPr id="173" name="直線コネクタ 172"/>
        <xdr:cNvCxnSpPr/>
      </xdr:nvCxnSpPr>
      <xdr:spPr>
        <a:xfrm flipV="1">
          <a:off x="4633595" y="122370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69215</xdr:rowOff>
    </xdr:from>
    <xdr:ext cx="598805" cy="259080"/>
    <xdr:sp macro="" textlink="">
      <xdr:nvSpPr>
        <xdr:cNvPr id="174" name="民生費最小値テキスト"/>
        <xdr:cNvSpPr txBox="1"/>
      </xdr:nvSpPr>
      <xdr:spPr>
        <a:xfrm>
          <a:off x="4686300" y="13613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65405</xdr:rowOff>
    </xdr:from>
    <xdr:to xmlns:xdr="http://schemas.openxmlformats.org/drawingml/2006/spreadsheetDrawing">
      <xdr:col>24</xdr:col>
      <xdr:colOff>152400</xdr:colOff>
      <xdr:row>79</xdr:row>
      <xdr:rowOff>65405</xdr:rowOff>
    </xdr:to>
    <xdr:cxnSp macro="">
      <xdr:nvCxnSpPr>
        <xdr:cNvPr id="175" name="直線コネクタ 174"/>
        <xdr:cNvCxnSpPr/>
      </xdr:nvCxnSpPr>
      <xdr:spPr>
        <a:xfrm>
          <a:off x="4546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10795</xdr:rowOff>
    </xdr:from>
    <xdr:ext cx="598805" cy="258445"/>
    <xdr:sp macro="" textlink="">
      <xdr:nvSpPr>
        <xdr:cNvPr id="176" name="民生費最大値テキスト"/>
        <xdr:cNvSpPr txBox="1"/>
      </xdr:nvSpPr>
      <xdr:spPr>
        <a:xfrm>
          <a:off x="4686300" y="12012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64135</xdr:rowOff>
    </xdr:from>
    <xdr:to xmlns:xdr="http://schemas.openxmlformats.org/drawingml/2006/spreadsheetDrawing">
      <xdr:col>24</xdr:col>
      <xdr:colOff>152400</xdr:colOff>
      <xdr:row>71</xdr:row>
      <xdr:rowOff>64135</xdr:rowOff>
    </xdr:to>
    <xdr:cxnSp macro="">
      <xdr:nvCxnSpPr>
        <xdr:cNvPr id="177" name="直線コネクタ 176"/>
        <xdr:cNvCxnSpPr/>
      </xdr:nvCxnSpPr>
      <xdr:spPr>
        <a:xfrm>
          <a:off x="4546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125730</xdr:rowOff>
    </xdr:from>
    <xdr:to xmlns:xdr="http://schemas.openxmlformats.org/drawingml/2006/spreadsheetDrawing">
      <xdr:col>24</xdr:col>
      <xdr:colOff>63500</xdr:colOff>
      <xdr:row>78</xdr:row>
      <xdr:rowOff>125095</xdr:rowOff>
    </xdr:to>
    <xdr:cxnSp macro="">
      <xdr:nvCxnSpPr>
        <xdr:cNvPr id="178" name="直線コネクタ 177"/>
        <xdr:cNvCxnSpPr/>
      </xdr:nvCxnSpPr>
      <xdr:spPr>
        <a:xfrm>
          <a:off x="3797300" y="13327380"/>
          <a:ext cx="8382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41275</xdr:rowOff>
    </xdr:from>
    <xdr:ext cx="598805" cy="251460"/>
    <xdr:sp macro="" textlink="">
      <xdr:nvSpPr>
        <xdr:cNvPr id="179" name="民生費平均値テキスト"/>
        <xdr:cNvSpPr txBox="1"/>
      </xdr:nvSpPr>
      <xdr:spPr>
        <a:xfrm>
          <a:off x="4686300" y="1290002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18415</xdr:rowOff>
    </xdr:from>
    <xdr:to xmlns:xdr="http://schemas.openxmlformats.org/drawingml/2006/spreadsheetDrawing">
      <xdr:col>24</xdr:col>
      <xdr:colOff>114300</xdr:colOff>
      <xdr:row>76</xdr:row>
      <xdr:rowOff>120650</xdr:rowOff>
    </xdr:to>
    <xdr:sp macro="" textlink="">
      <xdr:nvSpPr>
        <xdr:cNvPr id="180" name="フローチャート: 判断 179"/>
        <xdr:cNvSpPr/>
      </xdr:nvSpPr>
      <xdr:spPr>
        <a:xfrm>
          <a:off x="45847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125730</xdr:rowOff>
    </xdr:from>
    <xdr:to xmlns:xdr="http://schemas.openxmlformats.org/drawingml/2006/spreadsheetDrawing">
      <xdr:col>19</xdr:col>
      <xdr:colOff>177800</xdr:colOff>
      <xdr:row>78</xdr:row>
      <xdr:rowOff>164465</xdr:rowOff>
    </xdr:to>
    <xdr:cxnSp macro="">
      <xdr:nvCxnSpPr>
        <xdr:cNvPr id="181" name="直線コネクタ 180"/>
        <xdr:cNvCxnSpPr/>
      </xdr:nvCxnSpPr>
      <xdr:spPr>
        <a:xfrm flipV="1">
          <a:off x="2908300" y="13327380"/>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109220</xdr:rowOff>
    </xdr:from>
    <xdr:to xmlns:xdr="http://schemas.openxmlformats.org/drawingml/2006/spreadsheetDrawing">
      <xdr:col>20</xdr:col>
      <xdr:colOff>38100</xdr:colOff>
      <xdr:row>76</xdr:row>
      <xdr:rowOff>39370</xdr:rowOff>
    </xdr:to>
    <xdr:sp macro="" textlink="">
      <xdr:nvSpPr>
        <xdr:cNvPr id="182" name="フローチャート: 判断 181"/>
        <xdr:cNvSpPr/>
      </xdr:nvSpPr>
      <xdr:spPr>
        <a:xfrm>
          <a:off x="37465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55880</xdr:rowOff>
    </xdr:from>
    <xdr:ext cx="591185" cy="259080"/>
    <xdr:sp macro="" textlink="">
      <xdr:nvSpPr>
        <xdr:cNvPr id="183" name="テキスト ボックス 182"/>
        <xdr:cNvSpPr txBox="1"/>
      </xdr:nvSpPr>
      <xdr:spPr>
        <a:xfrm>
          <a:off x="3497580" y="127431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164465</xdr:rowOff>
    </xdr:from>
    <xdr:to xmlns:xdr="http://schemas.openxmlformats.org/drawingml/2006/spreadsheetDrawing">
      <xdr:col>15</xdr:col>
      <xdr:colOff>50800</xdr:colOff>
      <xdr:row>79</xdr:row>
      <xdr:rowOff>97790</xdr:rowOff>
    </xdr:to>
    <xdr:cxnSp macro="">
      <xdr:nvCxnSpPr>
        <xdr:cNvPr id="184" name="直線コネクタ 183"/>
        <xdr:cNvCxnSpPr/>
      </xdr:nvCxnSpPr>
      <xdr:spPr>
        <a:xfrm flipV="1">
          <a:off x="2019300" y="1353756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96520</xdr:rowOff>
    </xdr:from>
    <xdr:to xmlns:xdr="http://schemas.openxmlformats.org/drawingml/2006/spreadsheetDrawing">
      <xdr:col>15</xdr:col>
      <xdr:colOff>101600</xdr:colOff>
      <xdr:row>78</xdr:row>
      <xdr:rowOff>26670</xdr:rowOff>
    </xdr:to>
    <xdr:sp macro="" textlink="">
      <xdr:nvSpPr>
        <xdr:cNvPr id="185" name="フローチャート: 判断 184"/>
        <xdr:cNvSpPr/>
      </xdr:nvSpPr>
      <xdr:spPr>
        <a:xfrm>
          <a:off x="2857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43180</xdr:rowOff>
    </xdr:from>
    <xdr:ext cx="591185" cy="251460"/>
    <xdr:sp macro="" textlink="">
      <xdr:nvSpPr>
        <xdr:cNvPr id="186" name="テキスト ボックス 185"/>
        <xdr:cNvSpPr txBox="1"/>
      </xdr:nvSpPr>
      <xdr:spPr>
        <a:xfrm>
          <a:off x="2608580" y="130733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97790</xdr:rowOff>
    </xdr:from>
    <xdr:to xmlns:xdr="http://schemas.openxmlformats.org/drawingml/2006/spreadsheetDrawing">
      <xdr:col>10</xdr:col>
      <xdr:colOff>114300</xdr:colOff>
      <xdr:row>79</xdr:row>
      <xdr:rowOff>160655</xdr:rowOff>
    </xdr:to>
    <xdr:cxnSp macro="">
      <xdr:nvCxnSpPr>
        <xdr:cNvPr id="187" name="直線コネクタ 186"/>
        <xdr:cNvCxnSpPr/>
      </xdr:nvCxnSpPr>
      <xdr:spPr>
        <a:xfrm flipV="1">
          <a:off x="1130300" y="136423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150495</xdr:rowOff>
    </xdr:from>
    <xdr:to xmlns:xdr="http://schemas.openxmlformats.org/drawingml/2006/spreadsheetDrawing">
      <xdr:col>10</xdr:col>
      <xdr:colOff>165100</xdr:colOff>
      <xdr:row>78</xdr:row>
      <xdr:rowOff>80645</xdr:rowOff>
    </xdr:to>
    <xdr:sp macro="" textlink="">
      <xdr:nvSpPr>
        <xdr:cNvPr id="188" name="フローチャート: 判断 187"/>
        <xdr:cNvSpPr/>
      </xdr:nvSpPr>
      <xdr:spPr>
        <a:xfrm>
          <a:off x="1968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97790</xdr:rowOff>
    </xdr:from>
    <xdr:ext cx="591185" cy="251460"/>
    <xdr:sp macro="" textlink="">
      <xdr:nvSpPr>
        <xdr:cNvPr id="189" name="テキスト ボックス 188"/>
        <xdr:cNvSpPr txBox="1"/>
      </xdr:nvSpPr>
      <xdr:spPr>
        <a:xfrm>
          <a:off x="1719580" y="131279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56515</xdr:rowOff>
    </xdr:from>
    <xdr:to xmlns:xdr="http://schemas.openxmlformats.org/drawingml/2006/spreadsheetDrawing">
      <xdr:col>6</xdr:col>
      <xdr:colOff>38100</xdr:colOff>
      <xdr:row>78</xdr:row>
      <xdr:rowOff>158115</xdr:rowOff>
    </xdr:to>
    <xdr:sp macro="" textlink="">
      <xdr:nvSpPr>
        <xdr:cNvPr id="190" name="フローチャート: 判断 189"/>
        <xdr:cNvSpPr/>
      </xdr:nvSpPr>
      <xdr:spPr>
        <a:xfrm>
          <a:off x="1079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3175</xdr:rowOff>
    </xdr:from>
    <xdr:ext cx="591185" cy="259080"/>
    <xdr:sp macro="" textlink="">
      <xdr:nvSpPr>
        <xdr:cNvPr id="191" name="テキスト ボックス 190"/>
        <xdr:cNvSpPr txBox="1"/>
      </xdr:nvSpPr>
      <xdr:spPr>
        <a:xfrm>
          <a:off x="830580" y="13204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74930</xdr:rowOff>
    </xdr:from>
    <xdr:to xmlns:xdr="http://schemas.openxmlformats.org/drawingml/2006/spreadsheetDrawing">
      <xdr:col>24</xdr:col>
      <xdr:colOff>114300</xdr:colOff>
      <xdr:row>79</xdr:row>
      <xdr:rowOff>4445</xdr:rowOff>
    </xdr:to>
    <xdr:sp macro="" textlink="">
      <xdr:nvSpPr>
        <xdr:cNvPr id="197" name="楕円 196"/>
        <xdr:cNvSpPr/>
      </xdr:nvSpPr>
      <xdr:spPr>
        <a:xfrm>
          <a:off x="45847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160655</xdr:rowOff>
    </xdr:from>
    <xdr:ext cx="598805" cy="259080"/>
    <xdr:sp macro="" textlink="">
      <xdr:nvSpPr>
        <xdr:cNvPr id="198" name="民生費該当値テキスト"/>
        <xdr:cNvSpPr txBox="1"/>
      </xdr:nvSpPr>
      <xdr:spPr>
        <a:xfrm>
          <a:off x="4686300" y="13362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74930</xdr:rowOff>
    </xdr:from>
    <xdr:to xmlns:xdr="http://schemas.openxmlformats.org/drawingml/2006/spreadsheetDrawing">
      <xdr:col>20</xdr:col>
      <xdr:colOff>38100</xdr:colOff>
      <xdr:row>78</xdr:row>
      <xdr:rowOff>5080</xdr:rowOff>
    </xdr:to>
    <xdr:sp macro="" textlink="">
      <xdr:nvSpPr>
        <xdr:cNvPr id="199" name="楕円 198"/>
        <xdr:cNvSpPr/>
      </xdr:nvSpPr>
      <xdr:spPr>
        <a:xfrm>
          <a:off x="3746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167640</xdr:rowOff>
    </xdr:from>
    <xdr:ext cx="591185" cy="251460"/>
    <xdr:sp macro="" textlink="">
      <xdr:nvSpPr>
        <xdr:cNvPr id="200" name="テキスト ボックス 199"/>
        <xdr:cNvSpPr txBox="1"/>
      </xdr:nvSpPr>
      <xdr:spPr>
        <a:xfrm>
          <a:off x="3497580" y="133692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113665</xdr:rowOff>
    </xdr:from>
    <xdr:to xmlns:xdr="http://schemas.openxmlformats.org/drawingml/2006/spreadsheetDrawing">
      <xdr:col>15</xdr:col>
      <xdr:colOff>101600</xdr:colOff>
      <xdr:row>79</xdr:row>
      <xdr:rowOff>43815</xdr:rowOff>
    </xdr:to>
    <xdr:sp macro="" textlink="">
      <xdr:nvSpPr>
        <xdr:cNvPr id="201" name="楕円 200"/>
        <xdr:cNvSpPr/>
      </xdr:nvSpPr>
      <xdr:spPr>
        <a:xfrm>
          <a:off x="2857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34925</xdr:rowOff>
    </xdr:from>
    <xdr:ext cx="591185" cy="259080"/>
    <xdr:sp macro="" textlink="">
      <xdr:nvSpPr>
        <xdr:cNvPr id="202" name="テキスト ボックス 201"/>
        <xdr:cNvSpPr txBox="1"/>
      </xdr:nvSpPr>
      <xdr:spPr>
        <a:xfrm>
          <a:off x="2608580" y="135794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46355</xdr:rowOff>
    </xdr:from>
    <xdr:to xmlns:xdr="http://schemas.openxmlformats.org/drawingml/2006/spreadsheetDrawing">
      <xdr:col>10</xdr:col>
      <xdr:colOff>165100</xdr:colOff>
      <xdr:row>79</xdr:row>
      <xdr:rowOff>147955</xdr:rowOff>
    </xdr:to>
    <xdr:sp macro="" textlink="">
      <xdr:nvSpPr>
        <xdr:cNvPr id="203" name="楕円 202"/>
        <xdr:cNvSpPr/>
      </xdr:nvSpPr>
      <xdr:spPr>
        <a:xfrm>
          <a:off x="1968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139065</xdr:rowOff>
    </xdr:from>
    <xdr:ext cx="591185" cy="259080"/>
    <xdr:sp macro="" textlink="">
      <xdr:nvSpPr>
        <xdr:cNvPr id="204" name="テキスト ボックス 203"/>
        <xdr:cNvSpPr txBox="1"/>
      </xdr:nvSpPr>
      <xdr:spPr>
        <a:xfrm>
          <a:off x="1719580" y="136836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109855</xdr:rowOff>
    </xdr:from>
    <xdr:to xmlns:xdr="http://schemas.openxmlformats.org/drawingml/2006/spreadsheetDrawing">
      <xdr:col>6</xdr:col>
      <xdr:colOff>38100</xdr:colOff>
      <xdr:row>80</xdr:row>
      <xdr:rowOff>40640</xdr:rowOff>
    </xdr:to>
    <xdr:sp macro="" textlink="">
      <xdr:nvSpPr>
        <xdr:cNvPr id="205" name="楕円 204"/>
        <xdr:cNvSpPr/>
      </xdr:nvSpPr>
      <xdr:spPr>
        <a:xfrm>
          <a:off x="1079500" y="13654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80</xdr:row>
      <xdr:rowOff>31115</xdr:rowOff>
    </xdr:from>
    <xdr:ext cx="591185" cy="251460"/>
    <xdr:sp macro="" textlink="">
      <xdr:nvSpPr>
        <xdr:cNvPr id="206" name="テキスト ボックス 205"/>
        <xdr:cNvSpPr txBox="1"/>
      </xdr:nvSpPr>
      <xdr:spPr>
        <a:xfrm>
          <a:off x="830580" y="137471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5" name="テキスト ボックス 214"/>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1300" cy="259080"/>
    <xdr:sp macro="" textlink="">
      <xdr:nvSpPr>
        <xdr:cNvPr id="218" name="テキスト ボックス 217"/>
        <xdr:cNvSpPr txBox="1"/>
      </xdr:nvSpPr>
      <xdr:spPr>
        <a:xfrm>
          <a:off x="513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010" cy="251460"/>
    <xdr:sp macro="" textlink="">
      <xdr:nvSpPr>
        <xdr:cNvPr id="222" name="テキスト ボックス 221"/>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24" name="テキスト ボックス 223"/>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9080"/>
    <xdr:sp macro="" textlink="">
      <xdr:nvSpPr>
        <xdr:cNvPr id="226" name="テキスト ボックス 225"/>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8" name="テキスト ボックス 227"/>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88900</xdr:rowOff>
    </xdr:from>
    <xdr:to xmlns:xdr="http://schemas.openxmlformats.org/drawingml/2006/spreadsheetDrawing">
      <xdr:col>24</xdr:col>
      <xdr:colOff>62865</xdr:colOff>
      <xdr:row>97</xdr:row>
      <xdr:rowOff>168275</xdr:rowOff>
    </xdr:to>
    <xdr:cxnSp macro="">
      <xdr:nvCxnSpPr>
        <xdr:cNvPr id="230" name="直線コネクタ 229"/>
        <xdr:cNvCxnSpPr/>
      </xdr:nvCxnSpPr>
      <xdr:spPr>
        <a:xfrm flipV="1">
          <a:off x="4633595" y="1551940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635</xdr:rowOff>
    </xdr:from>
    <xdr:ext cx="534670" cy="259080"/>
    <xdr:sp macro="" textlink="">
      <xdr:nvSpPr>
        <xdr:cNvPr id="231" name="衛生費最小値テキスト"/>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168275</xdr:rowOff>
    </xdr:from>
    <xdr:to xmlns:xdr="http://schemas.openxmlformats.org/drawingml/2006/spreadsheetDrawing">
      <xdr:col>24</xdr:col>
      <xdr:colOff>152400</xdr:colOff>
      <xdr:row>97</xdr:row>
      <xdr:rowOff>168275</xdr:rowOff>
    </xdr:to>
    <xdr:cxnSp macro="">
      <xdr:nvCxnSpPr>
        <xdr:cNvPr id="232" name="直線コネクタ 231"/>
        <xdr:cNvCxnSpPr/>
      </xdr:nvCxnSpPr>
      <xdr:spPr>
        <a:xfrm>
          <a:off x="4546600" y="1679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35560</xdr:rowOff>
    </xdr:from>
    <xdr:ext cx="598805" cy="259080"/>
    <xdr:sp macro="" textlink="">
      <xdr:nvSpPr>
        <xdr:cNvPr id="233" name="衛生費最大値テキスト"/>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196,686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88900</xdr:rowOff>
    </xdr:from>
    <xdr:to xmlns:xdr="http://schemas.openxmlformats.org/drawingml/2006/spreadsheetDrawing">
      <xdr:col>24</xdr:col>
      <xdr:colOff>152400</xdr:colOff>
      <xdr:row>90</xdr:row>
      <xdr:rowOff>88900</xdr:rowOff>
    </xdr:to>
    <xdr:cxnSp macro="">
      <xdr:nvCxnSpPr>
        <xdr:cNvPr id="234" name="直線コネクタ 233"/>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81915</xdr:rowOff>
    </xdr:from>
    <xdr:to xmlns:xdr="http://schemas.openxmlformats.org/drawingml/2006/spreadsheetDrawing">
      <xdr:col>24</xdr:col>
      <xdr:colOff>63500</xdr:colOff>
      <xdr:row>96</xdr:row>
      <xdr:rowOff>163830</xdr:rowOff>
    </xdr:to>
    <xdr:cxnSp macro="">
      <xdr:nvCxnSpPr>
        <xdr:cNvPr id="235" name="直線コネクタ 234"/>
        <xdr:cNvCxnSpPr/>
      </xdr:nvCxnSpPr>
      <xdr:spPr>
        <a:xfrm>
          <a:off x="3797300" y="1654111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81915</xdr:rowOff>
    </xdr:from>
    <xdr:ext cx="534670" cy="259080"/>
    <xdr:sp macro="" textlink="">
      <xdr:nvSpPr>
        <xdr:cNvPr id="236" name="衛生費平均値テキスト"/>
        <xdr:cNvSpPr txBox="1"/>
      </xdr:nvSpPr>
      <xdr:spPr>
        <a:xfrm>
          <a:off x="4686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59055</xdr:rowOff>
    </xdr:from>
    <xdr:to xmlns:xdr="http://schemas.openxmlformats.org/drawingml/2006/spreadsheetDrawing">
      <xdr:col>24</xdr:col>
      <xdr:colOff>114300</xdr:colOff>
      <xdr:row>96</xdr:row>
      <xdr:rowOff>160655</xdr:rowOff>
    </xdr:to>
    <xdr:sp macro="" textlink="">
      <xdr:nvSpPr>
        <xdr:cNvPr id="237" name="フローチャート: 判断 236"/>
        <xdr:cNvSpPr/>
      </xdr:nvSpPr>
      <xdr:spPr>
        <a:xfrm>
          <a:off x="4584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26035</xdr:rowOff>
    </xdr:from>
    <xdr:to xmlns:xdr="http://schemas.openxmlformats.org/drawingml/2006/spreadsheetDrawing">
      <xdr:col>19</xdr:col>
      <xdr:colOff>177800</xdr:colOff>
      <xdr:row>96</xdr:row>
      <xdr:rowOff>81915</xdr:rowOff>
    </xdr:to>
    <xdr:cxnSp macro="">
      <xdr:nvCxnSpPr>
        <xdr:cNvPr id="238" name="直線コネクタ 237"/>
        <xdr:cNvCxnSpPr/>
      </xdr:nvCxnSpPr>
      <xdr:spPr>
        <a:xfrm>
          <a:off x="2908300" y="15456535"/>
          <a:ext cx="889000" cy="1084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53340</xdr:rowOff>
    </xdr:from>
    <xdr:to xmlns:xdr="http://schemas.openxmlformats.org/drawingml/2006/spreadsheetDrawing">
      <xdr:col>20</xdr:col>
      <xdr:colOff>38100</xdr:colOff>
      <xdr:row>96</xdr:row>
      <xdr:rowOff>154940</xdr:rowOff>
    </xdr:to>
    <xdr:sp macro="" textlink="">
      <xdr:nvSpPr>
        <xdr:cNvPr id="239" name="フローチャート: 判断 238"/>
        <xdr:cNvSpPr/>
      </xdr:nvSpPr>
      <xdr:spPr>
        <a:xfrm>
          <a:off x="3746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146050</xdr:rowOff>
    </xdr:from>
    <xdr:ext cx="527050" cy="251460"/>
    <xdr:sp macro="" textlink="">
      <xdr:nvSpPr>
        <xdr:cNvPr id="240" name="テキスト ボックス 239"/>
        <xdr:cNvSpPr txBox="1"/>
      </xdr:nvSpPr>
      <xdr:spPr>
        <a:xfrm>
          <a:off x="3529965" y="16605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90</xdr:row>
      <xdr:rowOff>26035</xdr:rowOff>
    </xdr:from>
    <xdr:to xmlns:xdr="http://schemas.openxmlformats.org/drawingml/2006/spreadsheetDrawing">
      <xdr:col>15</xdr:col>
      <xdr:colOff>50800</xdr:colOff>
      <xdr:row>96</xdr:row>
      <xdr:rowOff>161290</xdr:rowOff>
    </xdr:to>
    <xdr:cxnSp macro="">
      <xdr:nvCxnSpPr>
        <xdr:cNvPr id="241" name="直線コネクタ 240"/>
        <xdr:cNvCxnSpPr/>
      </xdr:nvCxnSpPr>
      <xdr:spPr>
        <a:xfrm flipV="1">
          <a:off x="2019300" y="15456535"/>
          <a:ext cx="889000" cy="1163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120650</xdr:rowOff>
    </xdr:from>
    <xdr:to xmlns:xdr="http://schemas.openxmlformats.org/drawingml/2006/spreadsheetDrawing">
      <xdr:col>15</xdr:col>
      <xdr:colOff>101600</xdr:colOff>
      <xdr:row>97</xdr:row>
      <xdr:rowOff>50800</xdr:rowOff>
    </xdr:to>
    <xdr:sp macro="" textlink="">
      <xdr:nvSpPr>
        <xdr:cNvPr id="242" name="フローチャート: 判断 241"/>
        <xdr:cNvSpPr/>
      </xdr:nvSpPr>
      <xdr:spPr>
        <a:xfrm>
          <a:off x="285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41910</xdr:rowOff>
    </xdr:from>
    <xdr:ext cx="527050" cy="251460"/>
    <xdr:sp macro="" textlink="">
      <xdr:nvSpPr>
        <xdr:cNvPr id="243" name="テキスト ボックス 242"/>
        <xdr:cNvSpPr txBox="1"/>
      </xdr:nvSpPr>
      <xdr:spPr>
        <a:xfrm>
          <a:off x="2640965" y="16672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161290</xdr:rowOff>
    </xdr:from>
    <xdr:to xmlns:xdr="http://schemas.openxmlformats.org/drawingml/2006/spreadsheetDrawing">
      <xdr:col>10</xdr:col>
      <xdr:colOff>114300</xdr:colOff>
      <xdr:row>97</xdr:row>
      <xdr:rowOff>97790</xdr:rowOff>
    </xdr:to>
    <xdr:cxnSp macro="">
      <xdr:nvCxnSpPr>
        <xdr:cNvPr id="244" name="直線コネクタ 243"/>
        <xdr:cNvCxnSpPr/>
      </xdr:nvCxnSpPr>
      <xdr:spPr>
        <a:xfrm flipV="1">
          <a:off x="1130300" y="1662049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45" name="フローチャート: 判断 244"/>
        <xdr:cNvSpPr/>
      </xdr:nvSpPr>
      <xdr:spPr>
        <a:xfrm>
          <a:off x="196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99060</xdr:rowOff>
    </xdr:from>
    <xdr:ext cx="527050" cy="251460"/>
    <xdr:sp macro="" textlink="">
      <xdr:nvSpPr>
        <xdr:cNvPr id="246" name="テキスト ボックス 245"/>
        <xdr:cNvSpPr txBox="1"/>
      </xdr:nvSpPr>
      <xdr:spPr>
        <a:xfrm>
          <a:off x="1751965" y="16729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19685</xdr:rowOff>
    </xdr:from>
    <xdr:to xmlns:xdr="http://schemas.openxmlformats.org/drawingml/2006/spreadsheetDrawing">
      <xdr:col>6</xdr:col>
      <xdr:colOff>38100</xdr:colOff>
      <xdr:row>97</xdr:row>
      <xdr:rowOff>121285</xdr:rowOff>
    </xdr:to>
    <xdr:sp macro="" textlink="">
      <xdr:nvSpPr>
        <xdr:cNvPr id="247" name="フローチャート: 判断 246"/>
        <xdr:cNvSpPr/>
      </xdr:nvSpPr>
      <xdr:spPr>
        <a:xfrm>
          <a:off x="1079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137795</xdr:rowOff>
    </xdr:from>
    <xdr:ext cx="527050" cy="259080"/>
    <xdr:sp macro="" textlink="">
      <xdr:nvSpPr>
        <xdr:cNvPr id="248" name="テキスト ボックス 247"/>
        <xdr:cNvSpPr txBox="1"/>
      </xdr:nvSpPr>
      <xdr:spPr>
        <a:xfrm>
          <a:off x="862965" y="164255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113030</xdr:rowOff>
    </xdr:from>
    <xdr:to xmlns:xdr="http://schemas.openxmlformats.org/drawingml/2006/spreadsheetDrawing">
      <xdr:col>24</xdr:col>
      <xdr:colOff>114300</xdr:colOff>
      <xdr:row>97</xdr:row>
      <xdr:rowOff>43180</xdr:rowOff>
    </xdr:to>
    <xdr:sp macro="" textlink="">
      <xdr:nvSpPr>
        <xdr:cNvPr id="254" name="楕円 253"/>
        <xdr:cNvSpPr/>
      </xdr:nvSpPr>
      <xdr:spPr>
        <a:xfrm>
          <a:off x="45847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91440</xdr:rowOff>
    </xdr:from>
    <xdr:ext cx="534670" cy="259080"/>
    <xdr:sp macro="" textlink="">
      <xdr:nvSpPr>
        <xdr:cNvPr id="255" name="衛生費該当値テキスト"/>
        <xdr:cNvSpPr txBox="1"/>
      </xdr:nvSpPr>
      <xdr:spPr>
        <a:xfrm>
          <a:off x="4686300" y="1655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56" name="楕円 255"/>
        <xdr:cNvSpPr/>
      </xdr:nvSpPr>
      <xdr:spPr>
        <a:xfrm>
          <a:off x="3746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149225</xdr:rowOff>
    </xdr:from>
    <xdr:ext cx="527050" cy="259080"/>
    <xdr:sp macro="" textlink="">
      <xdr:nvSpPr>
        <xdr:cNvPr id="257" name="テキスト ボックス 256"/>
        <xdr:cNvSpPr txBox="1"/>
      </xdr:nvSpPr>
      <xdr:spPr>
        <a:xfrm>
          <a:off x="3529965" y="16265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89</xdr:row>
      <xdr:rowOff>146685</xdr:rowOff>
    </xdr:from>
    <xdr:to xmlns:xdr="http://schemas.openxmlformats.org/drawingml/2006/spreadsheetDrawing">
      <xdr:col>15</xdr:col>
      <xdr:colOff>101600</xdr:colOff>
      <xdr:row>90</xdr:row>
      <xdr:rowOff>76835</xdr:rowOff>
    </xdr:to>
    <xdr:sp macro="" textlink="">
      <xdr:nvSpPr>
        <xdr:cNvPr id="258" name="楕円 257"/>
        <xdr:cNvSpPr/>
      </xdr:nvSpPr>
      <xdr:spPr>
        <a:xfrm>
          <a:off x="2857500" y="154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88</xdr:row>
      <xdr:rowOff>93345</xdr:rowOff>
    </xdr:from>
    <xdr:ext cx="591185" cy="259080"/>
    <xdr:sp macro="" textlink="">
      <xdr:nvSpPr>
        <xdr:cNvPr id="259" name="テキスト ボックス 258"/>
        <xdr:cNvSpPr txBox="1"/>
      </xdr:nvSpPr>
      <xdr:spPr>
        <a:xfrm>
          <a:off x="2608580" y="151809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110490</xdr:rowOff>
    </xdr:from>
    <xdr:to xmlns:xdr="http://schemas.openxmlformats.org/drawingml/2006/spreadsheetDrawing">
      <xdr:col>10</xdr:col>
      <xdr:colOff>165100</xdr:colOff>
      <xdr:row>97</xdr:row>
      <xdr:rowOff>40640</xdr:rowOff>
    </xdr:to>
    <xdr:sp macro="" textlink="">
      <xdr:nvSpPr>
        <xdr:cNvPr id="260" name="楕円 259"/>
        <xdr:cNvSpPr/>
      </xdr:nvSpPr>
      <xdr:spPr>
        <a:xfrm>
          <a:off x="1968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57150</xdr:rowOff>
    </xdr:from>
    <xdr:ext cx="527050" cy="259080"/>
    <xdr:sp macro="" textlink="">
      <xdr:nvSpPr>
        <xdr:cNvPr id="261" name="テキスト ボックス 260"/>
        <xdr:cNvSpPr txBox="1"/>
      </xdr:nvSpPr>
      <xdr:spPr>
        <a:xfrm>
          <a:off x="1751965" y="16344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46355</xdr:rowOff>
    </xdr:from>
    <xdr:to xmlns:xdr="http://schemas.openxmlformats.org/drawingml/2006/spreadsheetDrawing">
      <xdr:col>6</xdr:col>
      <xdr:colOff>38100</xdr:colOff>
      <xdr:row>97</xdr:row>
      <xdr:rowOff>147955</xdr:rowOff>
    </xdr:to>
    <xdr:sp macro="" textlink="">
      <xdr:nvSpPr>
        <xdr:cNvPr id="262" name="楕円 261"/>
        <xdr:cNvSpPr/>
      </xdr:nvSpPr>
      <xdr:spPr>
        <a:xfrm>
          <a:off x="1079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139065</xdr:rowOff>
    </xdr:from>
    <xdr:ext cx="527050" cy="259080"/>
    <xdr:sp macro="" textlink="">
      <xdr:nvSpPr>
        <xdr:cNvPr id="263" name="テキスト ボックス 262"/>
        <xdr:cNvSpPr txBox="1"/>
      </xdr:nvSpPr>
      <xdr:spPr>
        <a:xfrm>
          <a:off x="862965" y="167697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2" name="テキスト ボックス 271"/>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1300" cy="251460"/>
    <xdr:sp macro="" textlink="">
      <xdr:nvSpPr>
        <xdr:cNvPr id="275" name="テキスト ボックス 274"/>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9740" cy="251460"/>
    <xdr:sp macro="" textlink="">
      <xdr:nvSpPr>
        <xdr:cNvPr id="277" name="テキスト ボックス 276"/>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9740" cy="251460"/>
    <xdr:sp macro="" textlink="">
      <xdr:nvSpPr>
        <xdr:cNvPr id="279" name="テキスト ボックス 278"/>
        <xdr:cNvSpPr txBox="1"/>
      </xdr:nvSpPr>
      <xdr:spPr>
        <a:xfrm>
          <a:off x="6136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59740" cy="251460"/>
    <xdr:sp macro="" textlink="">
      <xdr:nvSpPr>
        <xdr:cNvPr id="281" name="テキスト ボックス 280"/>
        <xdr:cNvSpPr txBox="1"/>
      </xdr:nvSpPr>
      <xdr:spPr>
        <a:xfrm>
          <a:off x="6136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740" cy="251460"/>
    <xdr:sp macro="" textlink="">
      <xdr:nvSpPr>
        <xdr:cNvPr id="283" name="テキスト ボックス 282"/>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170815</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48576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6"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117475</xdr:rowOff>
    </xdr:from>
    <xdr:ext cx="469900" cy="259080"/>
    <xdr:sp macro="" textlink="">
      <xdr:nvSpPr>
        <xdr:cNvPr id="288" name="労働費最大値テキスト"/>
        <xdr:cNvSpPr txBox="1"/>
      </xdr:nvSpPr>
      <xdr:spPr>
        <a:xfrm>
          <a:off x="10528300" y="526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170815</xdr:rowOff>
    </xdr:from>
    <xdr:to xmlns:xdr="http://schemas.openxmlformats.org/drawingml/2006/spreadsheetDrawing">
      <xdr:col>55</xdr:col>
      <xdr:colOff>88900</xdr:colOff>
      <xdr:row>31</xdr:row>
      <xdr:rowOff>170815</xdr:rowOff>
    </xdr:to>
    <xdr:cxnSp macro="">
      <xdr:nvCxnSpPr>
        <xdr:cNvPr id="289" name="直線コネクタ 288"/>
        <xdr:cNvCxnSpPr/>
      </xdr:nvCxnSpPr>
      <xdr:spPr>
        <a:xfrm>
          <a:off x="10388600" y="548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160655</xdr:rowOff>
    </xdr:from>
    <xdr:ext cx="378460" cy="259080"/>
    <xdr:sp macro="" textlink="">
      <xdr:nvSpPr>
        <xdr:cNvPr id="291" name="労働費平均値テキスト"/>
        <xdr:cNvSpPr txBox="1"/>
      </xdr:nvSpPr>
      <xdr:spPr>
        <a:xfrm>
          <a:off x="10528300" y="6332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137795</xdr:rowOff>
    </xdr:from>
    <xdr:to xmlns:xdr="http://schemas.openxmlformats.org/drawingml/2006/spreadsheetDrawing">
      <xdr:col>55</xdr:col>
      <xdr:colOff>50800</xdr:colOff>
      <xdr:row>38</xdr:row>
      <xdr:rowOff>67945</xdr:rowOff>
    </xdr:to>
    <xdr:sp macro="" textlink="">
      <xdr:nvSpPr>
        <xdr:cNvPr id="292" name="フローチャート: 判断 291"/>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130810</xdr:rowOff>
    </xdr:from>
    <xdr:to xmlns:xdr="http://schemas.openxmlformats.org/drawingml/2006/spreadsheetDrawing">
      <xdr:col>50</xdr:col>
      <xdr:colOff>165100</xdr:colOff>
      <xdr:row>38</xdr:row>
      <xdr:rowOff>60960</xdr:rowOff>
    </xdr:to>
    <xdr:sp macro="" textlink="">
      <xdr:nvSpPr>
        <xdr:cNvPr id="294" name="フローチャート: 判断 293"/>
        <xdr:cNvSpPr/>
      </xdr:nvSpPr>
      <xdr:spPr>
        <a:xfrm>
          <a:off x="9588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77470</xdr:rowOff>
    </xdr:from>
    <xdr:ext cx="378460" cy="251460"/>
    <xdr:sp macro="" textlink="">
      <xdr:nvSpPr>
        <xdr:cNvPr id="295" name="テキスト ボックス 294"/>
        <xdr:cNvSpPr txBox="1"/>
      </xdr:nvSpPr>
      <xdr:spPr>
        <a:xfrm>
          <a:off x="9450070" y="62496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140970</xdr:rowOff>
    </xdr:from>
    <xdr:to xmlns:xdr="http://schemas.openxmlformats.org/drawingml/2006/spreadsheetDrawing">
      <xdr:col>46</xdr:col>
      <xdr:colOff>38100</xdr:colOff>
      <xdr:row>38</xdr:row>
      <xdr:rowOff>71120</xdr:rowOff>
    </xdr:to>
    <xdr:sp macro="" textlink="">
      <xdr:nvSpPr>
        <xdr:cNvPr id="297" name="フローチャート: 判断 296"/>
        <xdr:cNvSpPr/>
      </xdr:nvSpPr>
      <xdr:spPr>
        <a:xfrm>
          <a:off x="8699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87630</xdr:rowOff>
    </xdr:from>
    <xdr:ext cx="378460" cy="251460"/>
    <xdr:sp macro="" textlink="">
      <xdr:nvSpPr>
        <xdr:cNvPr id="298" name="テキスト ボックス 297"/>
        <xdr:cNvSpPr txBox="1"/>
      </xdr:nvSpPr>
      <xdr:spPr>
        <a:xfrm>
          <a:off x="8561070" y="62598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9" name="直線コネクタ 298"/>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4445</xdr:rowOff>
    </xdr:from>
    <xdr:to xmlns:xdr="http://schemas.openxmlformats.org/drawingml/2006/spreadsheetDrawing">
      <xdr:col>41</xdr:col>
      <xdr:colOff>101600</xdr:colOff>
      <xdr:row>38</xdr:row>
      <xdr:rowOff>106045</xdr:rowOff>
    </xdr:to>
    <xdr:sp macro="" textlink="">
      <xdr:nvSpPr>
        <xdr:cNvPr id="300" name="フローチャート: 判断 299"/>
        <xdr:cNvSpPr/>
      </xdr:nvSpPr>
      <xdr:spPr>
        <a:xfrm>
          <a:off x="781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122555</xdr:rowOff>
    </xdr:from>
    <xdr:ext cx="378460" cy="251460"/>
    <xdr:sp macro="" textlink="">
      <xdr:nvSpPr>
        <xdr:cNvPr id="301" name="テキスト ボックス 300"/>
        <xdr:cNvSpPr txBox="1"/>
      </xdr:nvSpPr>
      <xdr:spPr>
        <a:xfrm>
          <a:off x="7672070" y="62947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169545</xdr:rowOff>
    </xdr:from>
    <xdr:to xmlns:xdr="http://schemas.openxmlformats.org/drawingml/2006/spreadsheetDrawing">
      <xdr:col>36</xdr:col>
      <xdr:colOff>165100</xdr:colOff>
      <xdr:row>38</xdr:row>
      <xdr:rowOff>99695</xdr:rowOff>
    </xdr:to>
    <xdr:sp macro="" textlink="">
      <xdr:nvSpPr>
        <xdr:cNvPr id="302" name="フローチャート: 判断 301"/>
        <xdr:cNvSpPr/>
      </xdr:nvSpPr>
      <xdr:spPr>
        <a:xfrm>
          <a:off x="6921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116205</xdr:rowOff>
    </xdr:from>
    <xdr:ext cx="378460" cy="259080"/>
    <xdr:sp macro="" textlink="">
      <xdr:nvSpPr>
        <xdr:cNvPr id="303" name="テキスト ボックス 302"/>
        <xdr:cNvSpPr txBox="1"/>
      </xdr:nvSpPr>
      <xdr:spPr>
        <a:xfrm>
          <a:off x="6783070" y="6288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1935" cy="259080"/>
    <xdr:sp macro="" textlink="">
      <xdr:nvSpPr>
        <xdr:cNvPr id="312" name="テキスト ボックス 311"/>
        <xdr:cNvSpPr txBox="1"/>
      </xdr:nvSpPr>
      <xdr:spPr>
        <a:xfrm>
          <a:off x="9514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1935" cy="259080"/>
    <xdr:sp macro="" textlink="">
      <xdr:nvSpPr>
        <xdr:cNvPr id="314" name="テキスト ボックス 313"/>
        <xdr:cNvSpPr txBox="1"/>
      </xdr:nvSpPr>
      <xdr:spPr>
        <a:xfrm>
          <a:off x="8625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1935" cy="259080"/>
    <xdr:sp macro="" textlink="">
      <xdr:nvSpPr>
        <xdr:cNvPr id="316" name="テキスト ボックス 315"/>
        <xdr:cNvSpPr txBox="1"/>
      </xdr:nvSpPr>
      <xdr:spPr>
        <a:xfrm>
          <a:off x="7736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1935" cy="259080"/>
    <xdr:sp macro="" textlink="">
      <xdr:nvSpPr>
        <xdr:cNvPr id="318" name="テキスト ボックス 317"/>
        <xdr:cNvSpPr txBox="1"/>
      </xdr:nvSpPr>
      <xdr:spPr>
        <a:xfrm>
          <a:off x="6847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7" name="テキスト ボックス 326"/>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1300" cy="259080"/>
    <xdr:sp macro="" textlink="">
      <xdr:nvSpPr>
        <xdr:cNvPr id="330" name="テキスト ボックス 329"/>
        <xdr:cNvSpPr txBox="1"/>
      </xdr:nvSpPr>
      <xdr:spPr>
        <a:xfrm>
          <a:off x="6355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1460"/>
    <xdr:sp macro="" textlink="">
      <xdr:nvSpPr>
        <xdr:cNvPr id="332" name="テキスト ボックス 331"/>
        <xdr:cNvSpPr txBox="1"/>
      </xdr:nvSpPr>
      <xdr:spPr>
        <a:xfrm>
          <a:off x="6072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36" name="テキスト ボックス 335"/>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38" name="テキスト ボックス 337"/>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8010" cy="259080"/>
    <xdr:sp macro="" textlink="">
      <xdr:nvSpPr>
        <xdr:cNvPr id="340" name="テキスト ボックス 339"/>
        <xdr:cNvSpPr txBox="1"/>
      </xdr:nvSpPr>
      <xdr:spPr>
        <a:xfrm>
          <a:off x="6008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42" name="テキスト ボックス 341"/>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26670</xdr:rowOff>
    </xdr:from>
    <xdr:to xmlns:xdr="http://schemas.openxmlformats.org/drawingml/2006/spreadsheetDrawing">
      <xdr:col>54</xdr:col>
      <xdr:colOff>189865</xdr:colOff>
      <xdr:row>59</xdr:row>
      <xdr:rowOff>82550</xdr:rowOff>
    </xdr:to>
    <xdr:cxnSp macro="">
      <xdr:nvCxnSpPr>
        <xdr:cNvPr id="344" name="直線コネクタ 343"/>
        <xdr:cNvCxnSpPr/>
      </xdr:nvCxnSpPr>
      <xdr:spPr>
        <a:xfrm flipV="1">
          <a:off x="10475595" y="87706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86360</xdr:rowOff>
    </xdr:from>
    <xdr:ext cx="378460" cy="251460"/>
    <xdr:sp macro="" textlink="">
      <xdr:nvSpPr>
        <xdr:cNvPr id="345" name="農林水産業費最小値テキスト"/>
        <xdr:cNvSpPr txBox="1"/>
      </xdr:nvSpPr>
      <xdr:spPr>
        <a:xfrm>
          <a:off x="10528300" y="102019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82550</xdr:rowOff>
    </xdr:from>
    <xdr:to xmlns:xdr="http://schemas.openxmlformats.org/drawingml/2006/spreadsheetDrawing">
      <xdr:col>55</xdr:col>
      <xdr:colOff>88900</xdr:colOff>
      <xdr:row>59</xdr:row>
      <xdr:rowOff>82550</xdr:rowOff>
    </xdr:to>
    <xdr:cxnSp macro="">
      <xdr:nvCxnSpPr>
        <xdr:cNvPr id="346" name="直線コネクタ 345"/>
        <xdr:cNvCxnSpPr/>
      </xdr:nvCxnSpPr>
      <xdr:spPr>
        <a:xfrm>
          <a:off x="10388600" y="1019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144780</xdr:rowOff>
    </xdr:from>
    <xdr:ext cx="534670" cy="251460"/>
    <xdr:sp macro="" textlink="">
      <xdr:nvSpPr>
        <xdr:cNvPr id="347" name="農林水産業費最大値テキスト"/>
        <xdr:cNvSpPr txBox="1"/>
      </xdr:nvSpPr>
      <xdr:spPr>
        <a:xfrm>
          <a:off x="10528300" y="85458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26670</xdr:rowOff>
    </xdr:from>
    <xdr:to xmlns:xdr="http://schemas.openxmlformats.org/drawingml/2006/spreadsheetDrawing">
      <xdr:col>55</xdr:col>
      <xdr:colOff>88900</xdr:colOff>
      <xdr:row>51</xdr:row>
      <xdr:rowOff>26670</xdr:rowOff>
    </xdr:to>
    <xdr:cxnSp macro="">
      <xdr:nvCxnSpPr>
        <xdr:cNvPr id="348" name="直線コネクタ 347"/>
        <xdr:cNvCxnSpPr/>
      </xdr:nvCxnSpPr>
      <xdr:spPr>
        <a:xfrm>
          <a:off x="10388600" y="877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140335</xdr:rowOff>
    </xdr:from>
    <xdr:to xmlns:xdr="http://schemas.openxmlformats.org/drawingml/2006/spreadsheetDrawing">
      <xdr:col>55</xdr:col>
      <xdr:colOff>0</xdr:colOff>
      <xdr:row>57</xdr:row>
      <xdr:rowOff>137160</xdr:rowOff>
    </xdr:to>
    <xdr:cxnSp macro="">
      <xdr:nvCxnSpPr>
        <xdr:cNvPr id="349" name="直線コネクタ 348"/>
        <xdr:cNvCxnSpPr/>
      </xdr:nvCxnSpPr>
      <xdr:spPr>
        <a:xfrm>
          <a:off x="9639300" y="9741535"/>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26670</xdr:rowOff>
    </xdr:from>
    <xdr:ext cx="534670" cy="259080"/>
    <xdr:sp macro="" textlink="">
      <xdr:nvSpPr>
        <xdr:cNvPr id="350" name="農林水産業費平均値テキスト"/>
        <xdr:cNvSpPr txBox="1"/>
      </xdr:nvSpPr>
      <xdr:spPr>
        <a:xfrm>
          <a:off x="10528300" y="9627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3810</xdr:rowOff>
    </xdr:from>
    <xdr:to xmlns:xdr="http://schemas.openxmlformats.org/drawingml/2006/spreadsheetDrawing">
      <xdr:col>55</xdr:col>
      <xdr:colOff>50800</xdr:colOff>
      <xdr:row>57</xdr:row>
      <xdr:rowOff>105410</xdr:rowOff>
    </xdr:to>
    <xdr:sp macro="" textlink="">
      <xdr:nvSpPr>
        <xdr:cNvPr id="351" name="フローチャート: 判断 350"/>
        <xdr:cNvSpPr/>
      </xdr:nvSpPr>
      <xdr:spPr>
        <a:xfrm>
          <a:off x="104267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124460</xdr:rowOff>
    </xdr:from>
    <xdr:to xmlns:xdr="http://schemas.openxmlformats.org/drawingml/2006/spreadsheetDrawing">
      <xdr:col>50</xdr:col>
      <xdr:colOff>114300</xdr:colOff>
      <xdr:row>56</xdr:row>
      <xdr:rowOff>140335</xdr:rowOff>
    </xdr:to>
    <xdr:cxnSp macro="">
      <xdr:nvCxnSpPr>
        <xdr:cNvPr id="352" name="直線コネクタ 351"/>
        <xdr:cNvCxnSpPr/>
      </xdr:nvCxnSpPr>
      <xdr:spPr>
        <a:xfrm>
          <a:off x="8750300" y="97256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45720</xdr:rowOff>
    </xdr:from>
    <xdr:to xmlns:xdr="http://schemas.openxmlformats.org/drawingml/2006/spreadsheetDrawing">
      <xdr:col>50</xdr:col>
      <xdr:colOff>165100</xdr:colOff>
      <xdr:row>57</xdr:row>
      <xdr:rowOff>147320</xdr:rowOff>
    </xdr:to>
    <xdr:sp macro="" textlink="">
      <xdr:nvSpPr>
        <xdr:cNvPr id="353" name="フローチャート: 判断 352"/>
        <xdr:cNvSpPr/>
      </xdr:nvSpPr>
      <xdr:spPr>
        <a:xfrm>
          <a:off x="9588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138430</xdr:rowOff>
    </xdr:from>
    <xdr:ext cx="527050" cy="259080"/>
    <xdr:sp macro="" textlink="">
      <xdr:nvSpPr>
        <xdr:cNvPr id="354" name="テキスト ボックス 353"/>
        <xdr:cNvSpPr txBox="1"/>
      </xdr:nvSpPr>
      <xdr:spPr>
        <a:xfrm>
          <a:off x="9371965" y="9911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124460</xdr:rowOff>
    </xdr:from>
    <xdr:to xmlns:xdr="http://schemas.openxmlformats.org/drawingml/2006/spreadsheetDrawing">
      <xdr:col>45</xdr:col>
      <xdr:colOff>177800</xdr:colOff>
      <xdr:row>56</xdr:row>
      <xdr:rowOff>153670</xdr:rowOff>
    </xdr:to>
    <xdr:cxnSp macro="">
      <xdr:nvCxnSpPr>
        <xdr:cNvPr id="355" name="直線コネクタ 354"/>
        <xdr:cNvCxnSpPr/>
      </xdr:nvCxnSpPr>
      <xdr:spPr>
        <a:xfrm flipV="1">
          <a:off x="7861300" y="97256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151765</xdr:rowOff>
    </xdr:from>
    <xdr:to xmlns:xdr="http://schemas.openxmlformats.org/drawingml/2006/spreadsheetDrawing">
      <xdr:col>46</xdr:col>
      <xdr:colOff>38100</xdr:colOff>
      <xdr:row>56</xdr:row>
      <xdr:rowOff>81915</xdr:rowOff>
    </xdr:to>
    <xdr:sp macro="" textlink="">
      <xdr:nvSpPr>
        <xdr:cNvPr id="356" name="フローチャート: 判断 355"/>
        <xdr:cNvSpPr/>
      </xdr:nvSpPr>
      <xdr:spPr>
        <a:xfrm>
          <a:off x="8699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98425</xdr:rowOff>
    </xdr:from>
    <xdr:ext cx="527050" cy="251460"/>
    <xdr:sp macro="" textlink="">
      <xdr:nvSpPr>
        <xdr:cNvPr id="357" name="テキスト ボックス 356"/>
        <xdr:cNvSpPr txBox="1"/>
      </xdr:nvSpPr>
      <xdr:spPr>
        <a:xfrm>
          <a:off x="8482965" y="93567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153670</xdr:rowOff>
    </xdr:from>
    <xdr:to xmlns:xdr="http://schemas.openxmlformats.org/drawingml/2006/spreadsheetDrawing">
      <xdr:col>41</xdr:col>
      <xdr:colOff>50800</xdr:colOff>
      <xdr:row>57</xdr:row>
      <xdr:rowOff>22860</xdr:rowOff>
    </xdr:to>
    <xdr:cxnSp macro="">
      <xdr:nvCxnSpPr>
        <xdr:cNvPr id="358" name="直線コネクタ 357"/>
        <xdr:cNvCxnSpPr/>
      </xdr:nvCxnSpPr>
      <xdr:spPr>
        <a:xfrm flipV="1">
          <a:off x="6972300" y="97548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37465</xdr:rowOff>
    </xdr:from>
    <xdr:to xmlns:xdr="http://schemas.openxmlformats.org/drawingml/2006/spreadsheetDrawing">
      <xdr:col>41</xdr:col>
      <xdr:colOff>101600</xdr:colOff>
      <xdr:row>56</xdr:row>
      <xdr:rowOff>139065</xdr:rowOff>
    </xdr:to>
    <xdr:sp macro="" textlink="">
      <xdr:nvSpPr>
        <xdr:cNvPr id="359" name="フローチャート: 判断 358"/>
        <xdr:cNvSpPr/>
      </xdr:nvSpPr>
      <xdr:spPr>
        <a:xfrm>
          <a:off x="7810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155575</xdr:rowOff>
    </xdr:from>
    <xdr:ext cx="527050" cy="251460"/>
    <xdr:sp macro="" textlink="">
      <xdr:nvSpPr>
        <xdr:cNvPr id="360" name="テキスト ボックス 359"/>
        <xdr:cNvSpPr txBox="1"/>
      </xdr:nvSpPr>
      <xdr:spPr>
        <a:xfrm>
          <a:off x="7593965" y="9413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0</xdr:rowOff>
    </xdr:from>
    <xdr:to xmlns:xdr="http://schemas.openxmlformats.org/drawingml/2006/spreadsheetDrawing">
      <xdr:col>36</xdr:col>
      <xdr:colOff>165100</xdr:colOff>
      <xdr:row>56</xdr:row>
      <xdr:rowOff>101600</xdr:rowOff>
    </xdr:to>
    <xdr:sp macro="" textlink="">
      <xdr:nvSpPr>
        <xdr:cNvPr id="361" name="フローチャート: 判断 360"/>
        <xdr:cNvSpPr/>
      </xdr:nvSpPr>
      <xdr:spPr>
        <a:xfrm>
          <a:off x="6921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118110</xdr:rowOff>
    </xdr:from>
    <xdr:ext cx="527050" cy="259080"/>
    <xdr:sp macro="" textlink="">
      <xdr:nvSpPr>
        <xdr:cNvPr id="362" name="テキスト ボックス 361"/>
        <xdr:cNvSpPr txBox="1"/>
      </xdr:nvSpPr>
      <xdr:spPr>
        <a:xfrm>
          <a:off x="6704965" y="9376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86360</xdr:rowOff>
    </xdr:from>
    <xdr:to xmlns:xdr="http://schemas.openxmlformats.org/drawingml/2006/spreadsheetDrawing">
      <xdr:col>55</xdr:col>
      <xdr:colOff>50800</xdr:colOff>
      <xdr:row>58</xdr:row>
      <xdr:rowOff>16510</xdr:rowOff>
    </xdr:to>
    <xdr:sp macro="" textlink="">
      <xdr:nvSpPr>
        <xdr:cNvPr id="368" name="楕円 367"/>
        <xdr:cNvSpPr/>
      </xdr:nvSpPr>
      <xdr:spPr>
        <a:xfrm>
          <a:off x="10426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64770</xdr:rowOff>
    </xdr:from>
    <xdr:ext cx="534670" cy="251460"/>
    <xdr:sp macro="" textlink="">
      <xdr:nvSpPr>
        <xdr:cNvPr id="369" name="農林水産業費該当値テキスト"/>
        <xdr:cNvSpPr txBox="1"/>
      </xdr:nvSpPr>
      <xdr:spPr>
        <a:xfrm>
          <a:off x="10528300" y="9837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89535</xdr:rowOff>
    </xdr:from>
    <xdr:to xmlns:xdr="http://schemas.openxmlformats.org/drawingml/2006/spreadsheetDrawing">
      <xdr:col>50</xdr:col>
      <xdr:colOff>165100</xdr:colOff>
      <xdr:row>57</xdr:row>
      <xdr:rowOff>19685</xdr:rowOff>
    </xdr:to>
    <xdr:sp macro="" textlink="">
      <xdr:nvSpPr>
        <xdr:cNvPr id="370" name="楕円 369"/>
        <xdr:cNvSpPr/>
      </xdr:nvSpPr>
      <xdr:spPr>
        <a:xfrm>
          <a:off x="9588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36195</xdr:rowOff>
    </xdr:from>
    <xdr:ext cx="527050" cy="259080"/>
    <xdr:sp macro="" textlink="">
      <xdr:nvSpPr>
        <xdr:cNvPr id="371" name="テキスト ボックス 370"/>
        <xdr:cNvSpPr txBox="1"/>
      </xdr:nvSpPr>
      <xdr:spPr>
        <a:xfrm>
          <a:off x="9371965" y="94659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73660</xdr:rowOff>
    </xdr:from>
    <xdr:to xmlns:xdr="http://schemas.openxmlformats.org/drawingml/2006/spreadsheetDrawing">
      <xdr:col>46</xdr:col>
      <xdr:colOff>38100</xdr:colOff>
      <xdr:row>57</xdr:row>
      <xdr:rowOff>3810</xdr:rowOff>
    </xdr:to>
    <xdr:sp macro="" textlink="">
      <xdr:nvSpPr>
        <xdr:cNvPr id="372" name="楕円 371"/>
        <xdr:cNvSpPr/>
      </xdr:nvSpPr>
      <xdr:spPr>
        <a:xfrm>
          <a:off x="8699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166370</xdr:rowOff>
    </xdr:from>
    <xdr:ext cx="527050" cy="251460"/>
    <xdr:sp macro="" textlink="">
      <xdr:nvSpPr>
        <xdr:cNvPr id="373" name="テキスト ボックス 372"/>
        <xdr:cNvSpPr txBox="1"/>
      </xdr:nvSpPr>
      <xdr:spPr>
        <a:xfrm>
          <a:off x="8482965" y="9767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102870</xdr:rowOff>
    </xdr:from>
    <xdr:to xmlns:xdr="http://schemas.openxmlformats.org/drawingml/2006/spreadsheetDrawing">
      <xdr:col>41</xdr:col>
      <xdr:colOff>101600</xdr:colOff>
      <xdr:row>57</xdr:row>
      <xdr:rowOff>33020</xdr:rowOff>
    </xdr:to>
    <xdr:sp macro="" textlink="">
      <xdr:nvSpPr>
        <xdr:cNvPr id="374" name="楕円 373"/>
        <xdr:cNvSpPr/>
      </xdr:nvSpPr>
      <xdr:spPr>
        <a:xfrm>
          <a:off x="7810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24130</xdr:rowOff>
    </xdr:from>
    <xdr:ext cx="527050" cy="259080"/>
    <xdr:sp macro="" textlink="">
      <xdr:nvSpPr>
        <xdr:cNvPr id="375" name="テキスト ボックス 374"/>
        <xdr:cNvSpPr txBox="1"/>
      </xdr:nvSpPr>
      <xdr:spPr>
        <a:xfrm>
          <a:off x="7593965" y="9796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143510</xdr:rowOff>
    </xdr:from>
    <xdr:to xmlns:xdr="http://schemas.openxmlformats.org/drawingml/2006/spreadsheetDrawing">
      <xdr:col>36</xdr:col>
      <xdr:colOff>165100</xdr:colOff>
      <xdr:row>57</xdr:row>
      <xdr:rowOff>73660</xdr:rowOff>
    </xdr:to>
    <xdr:sp macro="" textlink="">
      <xdr:nvSpPr>
        <xdr:cNvPr id="376" name="楕円 375"/>
        <xdr:cNvSpPr/>
      </xdr:nvSpPr>
      <xdr:spPr>
        <a:xfrm>
          <a:off x="6921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64770</xdr:rowOff>
    </xdr:from>
    <xdr:ext cx="527050" cy="251460"/>
    <xdr:sp macro="" textlink="">
      <xdr:nvSpPr>
        <xdr:cNvPr id="377" name="テキスト ボックス 376"/>
        <xdr:cNvSpPr txBox="1"/>
      </xdr:nvSpPr>
      <xdr:spPr>
        <a:xfrm>
          <a:off x="6704965" y="9837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86" name="テキスト ボックス 385"/>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1300" cy="259080"/>
    <xdr:sp macro="" textlink="">
      <xdr:nvSpPr>
        <xdr:cNvPr id="389" name="テキスト ボックス 388"/>
        <xdr:cNvSpPr txBox="1"/>
      </xdr:nvSpPr>
      <xdr:spPr>
        <a:xfrm>
          <a:off x="6355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1460"/>
    <xdr:sp macro="" textlink="">
      <xdr:nvSpPr>
        <xdr:cNvPr id="391" name="テキスト ボックス 390"/>
        <xdr:cNvSpPr txBox="1"/>
      </xdr:nvSpPr>
      <xdr:spPr>
        <a:xfrm>
          <a:off x="6072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395" name="テキスト ボックス 394"/>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7" name="テキスト ボックス 39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8010" cy="259080"/>
    <xdr:sp macro="" textlink="">
      <xdr:nvSpPr>
        <xdr:cNvPr id="399" name="テキスト ボックス 398"/>
        <xdr:cNvSpPr txBox="1"/>
      </xdr:nvSpPr>
      <xdr:spPr>
        <a:xfrm>
          <a:off x="6008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401" name="テキスト ボックス 400"/>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45720</xdr:rowOff>
    </xdr:from>
    <xdr:to xmlns:xdr="http://schemas.openxmlformats.org/drawingml/2006/spreadsheetDrawing">
      <xdr:col>54</xdr:col>
      <xdr:colOff>189865</xdr:colOff>
      <xdr:row>79</xdr:row>
      <xdr:rowOff>88265</xdr:rowOff>
    </xdr:to>
    <xdr:cxnSp macro="">
      <xdr:nvCxnSpPr>
        <xdr:cNvPr id="403" name="直線コネクタ 402"/>
        <xdr:cNvCxnSpPr/>
      </xdr:nvCxnSpPr>
      <xdr:spPr>
        <a:xfrm flipV="1">
          <a:off x="10475595" y="1204722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92075</xdr:rowOff>
    </xdr:from>
    <xdr:ext cx="378460" cy="259080"/>
    <xdr:sp macro="" textlink="">
      <xdr:nvSpPr>
        <xdr:cNvPr id="404" name="商工費最小値テキスト"/>
        <xdr:cNvSpPr txBox="1"/>
      </xdr:nvSpPr>
      <xdr:spPr>
        <a:xfrm>
          <a:off x="10528300" y="136366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88265</xdr:rowOff>
    </xdr:from>
    <xdr:to xmlns:xdr="http://schemas.openxmlformats.org/drawingml/2006/spreadsheetDrawing">
      <xdr:col>55</xdr:col>
      <xdr:colOff>88900</xdr:colOff>
      <xdr:row>79</xdr:row>
      <xdr:rowOff>88265</xdr:rowOff>
    </xdr:to>
    <xdr:cxnSp macro="">
      <xdr:nvCxnSpPr>
        <xdr:cNvPr id="405" name="直線コネクタ 404"/>
        <xdr:cNvCxnSpPr/>
      </xdr:nvCxnSpPr>
      <xdr:spPr>
        <a:xfrm>
          <a:off x="10388600" y="1363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163830</xdr:rowOff>
    </xdr:from>
    <xdr:ext cx="534670" cy="259080"/>
    <xdr:sp macro="" textlink="">
      <xdr:nvSpPr>
        <xdr:cNvPr id="406" name="商工費最大値テキスト"/>
        <xdr:cNvSpPr txBox="1"/>
      </xdr:nvSpPr>
      <xdr:spPr>
        <a:xfrm>
          <a:off x="10528300" y="1182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97,754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45720</xdr:rowOff>
    </xdr:from>
    <xdr:to xmlns:xdr="http://schemas.openxmlformats.org/drawingml/2006/spreadsheetDrawing">
      <xdr:col>55</xdr:col>
      <xdr:colOff>88900</xdr:colOff>
      <xdr:row>70</xdr:row>
      <xdr:rowOff>45720</xdr:rowOff>
    </xdr:to>
    <xdr:cxnSp macro="">
      <xdr:nvCxnSpPr>
        <xdr:cNvPr id="407" name="直線コネクタ 406"/>
        <xdr:cNvCxnSpPr/>
      </xdr:nvCxnSpPr>
      <xdr:spPr>
        <a:xfrm>
          <a:off x="10388600" y="1204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102235</xdr:rowOff>
    </xdr:from>
    <xdr:to xmlns:xdr="http://schemas.openxmlformats.org/drawingml/2006/spreadsheetDrawing">
      <xdr:col>55</xdr:col>
      <xdr:colOff>0</xdr:colOff>
      <xdr:row>76</xdr:row>
      <xdr:rowOff>160020</xdr:rowOff>
    </xdr:to>
    <xdr:cxnSp macro="">
      <xdr:nvCxnSpPr>
        <xdr:cNvPr id="408" name="直線コネクタ 407"/>
        <xdr:cNvCxnSpPr/>
      </xdr:nvCxnSpPr>
      <xdr:spPr>
        <a:xfrm flipV="1">
          <a:off x="9639300" y="1313243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20320</xdr:rowOff>
    </xdr:from>
    <xdr:ext cx="534670" cy="251460"/>
    <xdr:sp macro="" textlink="">
      <xdr:nvSpPr>
        <xdr:cNvPr id="409" name="商工費平均値テキスト"/>
        <xdr:cNvSpPr txBox="1"/>
      </xdr:nvSpPr>
      <xdr:spPr>
        <a:xfrm>
          <a:off x="10528300" y="132219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41910</xdr:rowOff>
    </xdr:from>
    <xdr:to xmlns:xdr="http://schemas.openxmlformats.org/drawingml/2006/spreadsheetDrawing">
      <xdr:col>55</xdr:col>
      <xdr:colOff>50800</xdr:colOff>
      <xdr:row>77</xdr:row>
      <xdr:rowOff>143510</xdr:rowOff>
    </xdr:to>
    <xdr:sp macro="" textlink="">
      <xdr:nvSpPr>
        <xdr:cNvPr id="410" name="フローチャート: 判断 409"/>
        <xdr:cNvSpPr/>
      </xdr:nvSpPr>
      <xdr:spPr>
        <a:xfrm>
          <a:off x="10426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160020</xdr:rowOff>
    </xdr:from>
    <xdr:to xmlns:xdr="http://schemas.openxmlformats.org/drawingml/2006/spreadsheetDrawing">
      <xdr:col>50</xdr:col>
      <xdr:colOff>114300</xdr:colOff>
      <xdr:row>77</xdr:row>
      <xdr:rowOff>7620</xdr:rowOff>
    </xdr:to>
    <xdr:cxnSp macro="">
      <xdr:nvCxnSpPr>
        <xdr:cNvPr id="411" name="直線コネクタ 410"/>
        <xdr:cNvCxnSpPr/>
      </xdr:nvCxnSpPr>
      <xdr:spPr>
        <a:xfrm flipV="1">
          <a:off x="8750300" y="131902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73660</xdr:rowOff>
    </xdr:from>
    <xdr:to xmlns:xdr="http://schemas.openxmlformats.org/drawingml/2006/spreadsheetDrawing">
      <xdr:col>50</xdr:col>
      <xdr:colOff>165100</xdr:colOff>
      <xdr:row>78</xdr:row>
      <xdr:rowOff>3810</xdr:rowOff>
    </xdr:to>
    <xdr:sp macro="" textlink="">
      <xdr:nvSpPr>
        <xdr:cNvPr id="412" name="フローチャート: 判断 411"/>
        <xdr:cNvSpPr/>
      </xdr:nvSpPr>
      <xdr:spPr>
        <a:xfrm>
          <a:off x="9588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166370</xdr:rowOff>
    </xdr:from>
    <xdr:ext cx="527050" cy="251460"/>
    <xdr:sp macro="" textlink="">
      <xdr:nvSpPr>
        <xdr:cNvPr id="413" name="テキスト ボックス 412"/>
        <xdr:cNvSpPr txBox="1"/>
      </xdr:nvSpPr>
      <xdr:spPr>
        <a:xfrm>
          <a:off x="9371965" y="133680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7620</xdr:rowOff>
    </xdr:from>
    <xdr:to xmlns:xdr="http://schemas.openxmlformats.org/drawingml/2006/spreadsheetDrawing">
      <xdr:col>45</xdr:col>
      <xdr:colOff>177800</xdr:colOff>
      <xdr:row>78</xdr:row>
      <xdr:rowOff>56515</xdr:rowOff>
    </xdr:to>
    <xdr:cxnSp macro="">
      <xdr:nvCxnSpPr>
        <xdr:cNvPr id="414" name="直線コネクタ 413"/>
        <xdr:cNvCxnSpPr/>
      </xdr:nvCxnSpPr>
      <xdr:spPr>
        <a:xfrm flipV="1">
          <a:off x="7861300" y="13209270"/>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40640</xdr:rowOff>
    </xdr:from>
    <xdr:to xmlns:xdr="http://schemas.openxmlformats.org/drawingml/2006/spreadsheetDrawing">
      <xdr:col>46</xdr:col>
      <xdr:colOff>38100</xdr:colOff>
      <xdr:row>77</xdr:row>
      <xdr:rowOff>142240</xdr:rowOff>
    </xdr:to>
    <xdr:sp macro="" textlink="">
      <xdr:nvSpPr>
        <xdr:cNvPr id="415" name="フローチャート: 判断 414"/>
        <xdr:cNvSpPr/>
      </xdr:nvSpPr>
      <xdr:spPr>
        <a:xfrm>
          <a:off x="86995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133350</xdr:rowOff>
    </xdr:from>
    <xdr:ext cx="527050" cy="251460"/>
    <xdr:sp macro="" textlink="">
      <xdr:nvSpPr>
        <xdr:cNvPr id="416" name="テキスト ボックス 415"/>
        <xdr:cNvSpPr txBox="1"/>
      </xdr:nvSpPr>
      <xdr:spPr>
        <a:xfrm>
          <a:off x="8482965" y="13335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12065</xdr:rowOff>
    </xdr:from>
    <xdr:to xmlns:xdr="http://schemas.openxmlformats.org/drawingml/2006/spreadsheetDrawing">
      <xdr:col>41</xdr:col>
      <xdr:colOff>50800</xdr:colOff>
      <xdr:row>78</xdr:row>
      <xdr:rowOff>56515</xdr:rowOff>
    </xdr:to>
    <xdr:cxnSp macro="">
      <xdr:nvCxnSpPr>
        <xdr:cNvPr id="417" name="直線コネクタ 416"/>
        <xdr:cNvCxnSpPr/>
      </xdr:nvCxnSpPr>
      <xdr:spPr>
        <a:xfrm>
          <a:off x="6972300" y="133851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150495</xdr:rowOff>
    </xdr:from>
    <xdr:to xmlns:xdr="http://schemas.openxmlformats.org/drawingml/2006/spreadsheetDrawing">
      <xdr:col>41</xdr:col>
      <xdr:colOff>101600</xdr:colOff>
      <xdr:row>78</xdr:row>
      <xdr:rowOff>80645</xdr:rowOff>
    </xdr:to>
    <xdr:sp macro="" textlink="">
      <xdr:nvSpPr>
        <xdr:cNvPr id="418" name="フローチャート: 判断 417"/>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97790</xdr:rowOff>
    </xdr:from>
    <xdr:ext cx="527050" cy="251460"/>
    <xdr:sp macro="" textlink="">
      <xdr:nvSpPr>
        <xdr:cNvPr id="419" name="テキスト ボックス 418"/>
        <xdr:cNvSpPr txBox="1"/>
      </xdr:nvSpPr>
      <xdr:spPr>
        <a:xfrm>
          <a:off x="7593965" y="13127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127635</xdr:rowOff>
    </xdr:from>
    <xdr:to xmlns:xdr="http://schemas.openxmlformats.org/drawingml/2006/spreadsheetDrawing">
      <xdr:col>36</xdr:col>
      <xdr:colOff>165100</xdr:colOff>
      <xdr:row>78</xdr:row>
      <xdr:rowOff>57785</xdr:rowOff>
    </xdr:to>
    <xdr:sp macro="" textlink="">
      <xdr:nvSpPr>
        <xdr:cNvPr id="420" name="フローチャート: 判断 419"/>
        <xdr:cNvSpPr/>
      </xdr:nvSpPr>
      <xdr:spPr>
        <a:xfrm>
          <a:off x="6921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74930</xdr:rowOff>
    </xdr:from>
    <xdr:ext cx="527050" cy="251460"/>
    <xdr:sp macro="" textlink="">
      <xdr:nvSpPr>
        <xdr:cNvPr id="421" name="テキスト ボックス 420"/>
        <xdr:cNvSpPr txBox="1"/>
      </xdr:nvSpPr>
      <xdr:spPr>
        <a:xfrm>
          <a:off x="6704965" y="131051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52070</xdr:rowOff>
    </xdr:from>
    <xdr:to xmlns:xdr="http://schemas.openxmlformats.org/drawingml/2006/spreadsheetDrawing">
      <xdr:col>55</xdr:col>
      <xdr:colOff>50800</xdr:colOff>
      <xdr:row>76</xdr:row>
      <xdr:rowOff>153035</xdr:rowOff>
    </xdr:to>
    <xdr:sp macro="" textlink="">
      <xdr:nvSpPr>
        <xdr:cNvPr id="427" name="楕円 426"/>
        <xdr:cNvSpPr/>
      </xdr:nvSpPr>
      <xdr:spPr>
        <a:xfrm>
          <a:off x="104267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74930</xdr:rowOff>
    </xdr:from>
    <xdr:ext cx="534670" cy="251460"/>
    <xdr:sp macro="" textlink="">
      <xdr:nvSpPr>
        <xdr:cNvPr id="428" name="商工費該当値テキスト"/>
        <xdr:cNvSpPr txBox="1"/>
      </xdr:nvSpPr>
      <xdr:spPr>
        <a:xfrm>
          <a:off x="10528300" y="12933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109220</xdr:rowOff>
    </xdr:from>
    <xdr:to xmlns:xdr="http://schemas.openxmlformats.org/drawingml/2006/spreadsheetDrawing">
      <xdr:col>50</xdr:col>
      <xdr:colOff>165100</xdr:colOff>
      <xdr:row>77</xdr:row>
      <xdr:rowOff>39370</xdr:rowOff>
    </xdr:to>
    <xdr:sp macro="" textlink="">
      <xdr:nvSpPr>
        <xdr:cNvPr id="429" name="楕円 428"/>
        <xdr:cNvSpPr/>
      </xdr:nvSpPr>
      <xdr:spPr>
        <a:xfrm>
          <a:off x="9588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55880</xdr:rowOff>
    </xdr:from>
    <xdr:ext cx="527050" cy="259080"/>
    <xdr:sp macro="" textlink="">
      <xdr:nvSpPr>
        <xdr:cNvPr id="430" name="テキスト ボックス 429"/>
        <xdr:cNvSpPr txBox="1"/>
      </xdr:nvSpPr>
      <xdr:spPr>
        <a:xfrm>
          <a:off x="9371965" y="12914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128270</xdr:rowOff>
    </xdr:from>
    <xdr:to xmlns:xdr="http://schemas.openxmlformats.org/drawingml/2006/spreadsheetDrawing">
      <xdr:col>46</xdr:col>
      <xdr:colOff>38100</xdr:colOff>
      <xdr:row>77</xdr:row>
      <xdr:rowOff>58420</xdr:rowOff>
    </xdr:to>
    <xdr:sp macro="" textlink="">
      <xdr:nvSpPr>
        <xdr:cNvPr id="431" name="楕円 430"/>
        <xdr:cNvSpPr/>
      </xdr:nvSpPr>
      <xdr:spPr>
        <a:xfrm>
          <a:off x="86995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74930</xdr:rowOff>
    </xdr:from>
    <xdr:ext cx="527050" cy="251460"/>
    <xdr:sp macro="" textlink="">
      <xdr:nvSpPr>
        <xdr:cNvPr id="432" name="テキスト ボックス 431"/>
        <xdr:cNvSpPr txBox="1"/>
      </xdr:nvSpPr>
      <xdr:spPr>
        <a:xfrm>
          <a:off x="8482965" y="12933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6350</xdr:rowOff>
    </xdr:from>
    <xdr:to xmlns:xdr="http://schemas.openxmlformats.org/drawingml/2006/spreadsheetDrawing">
      <xdr:col>41</xdr:col>
      <xdr:colOff>101600</xdr:colOff>
      <xdr:row>78</xdr:row>
      <xdr:rowOff>107315</xdr:rowOff>
    </xdr:to>
    <xdr:sp macro="" textlink="">
      <xdr:nvSpPr>
        <xdr:cNvPr id="433" name="楕円 432"/>
        <xdr:cNvSpPr/>
      </xdr:nvSpPr>
      <xdr:spPr>
        <a:xfrm>
          <a:off x="78105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98425</xdr:rowOff>
    </xdr:from>
    <xdr:ext cx="527050" cy="251460"/>
    <xdr:sp macro="" textlink="">
      <xdr:nvSpPr>
        <xdr:cNvPr id="434" name="テキスト ボックス 433"/>
        <xdr:cNvSpPr txBox="1"/>
      </xdr:nvSpPr>
      <xdr:spPr>
        <a:xfrm>
          <a:off x="7593965" y="134715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132715</xdr:rowOff>
    </xdr:from>
    <xdr:to xmlns:xdr="http://schemas.openxmlformats.org/drawingml/2006/spreadsheetDrawing">
      <xdr:col>36</xdr:col>
      <xdr:colOff>165100</xdr:colOff>
      <xdr:row>78</xdr:row>
      <xdr:rowOff>63500</xdr:rowOff>
    </xdr:to>
    <xdr:sp macro="" textlink="">
      <xdr:nvSpPr>
        <xdr:cNvPr id="435" name="楕円 434"/>
        <xdr:cNvSpPr/>
      </xdr:nvSpPr>
      <xdr:spPr>
        <a:xfrm>
          <a:off x="6921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53975</xdr:rowOff>
    </xdr:from>
    <xdr:ext cx="527050" cy="251460"/>
    <xdr:sp macro="" textlink="">
      <xdr:nvSpPr>
        <xdr:cNvPr id="436" name="テキスト ボックス 435"/>
        <xdr:cNvSpPr txBox="1"/>
      </xdr:nvSpPr>
      <xdr:spPr>
        <a:xfrm>
          <a:off x="6704965" y="13427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5" name="テキスト ボックス 444"/>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1300" cy="259080"/>
    <xdr:sp macro="" textlink="">
      <xdr:nvSpPr>
        <xdr:cNvPr id="448" name="テキスト ボックス 447"/>
        <xdr:cNvSpPr txBox="1"/>
      </xdr:nvSpPr>
      <xdr:spPr>
        <a:xfrm>
          <a:off x="6355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1460"/>
    <xdr:sp macro="" textlink="">
      <xdr:nvSpPr>
        <xdr:cNvPr id="450" name="テキスト ボックス 449"/>
        <xdr:cNvSpPr txBox="1"/>
      </xdr:nvSpPr>
      <xdr:spPr>
        <a:xfrm>
          <a:off x="6072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4" name="テキスト ボックス 453"/>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8010" cy="258445"/>
    <xdr:sp macro="" textlink="">
      <xdr:nvSpPr>
        <xdr:cNvPr id="456" name="テキスト ボックス 455"/>
        <xdr:cNvSpPr txBox="1"/>
      </xdr:nvSpPr>
      <xdr:spPr>
        <a:xfrm>
          <a:off x="6008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8010" cy="259080"/>
    <xdr:sp macro="" textlink="">
      <xdr:nvSpPr>
        <xdr:cNvPr id="458" name="テキスト ボックス 457"/>
        <xdr:cNvSpPr txBox="1"/>
      </xdr:nvSpPr>
      <xdr:spPr>
        <a:xfrm>
          <a:off x="6008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60" name="テキスト ボックス 459"/>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105410</xdr:rowOff>
    </xdr:from>
    <xdr:to xmlns:xdr="http://schemas.openxmlformats.org/drawingml/2006/spreadsheetDrawing">
      <xdr:col>54</xdr:col>
      <xdr:colOff>189865</xdr:colOff>
      <xdr:row>98</xdr:row>
      <xdr:rowOff>29210</xdr:rowOff>
    </xdr:to>
    <xdr:cxnSp macro="">
      <xdr:nvCxnSpPr>
        <xdr:cNvPr id="462" name="直線コネクタ 461"/>
        <xdr:cNvCxnSpPr/>
      </xdr:nvCxnSpPr>
      <xdr:spPr>
        <a:xfrm flipV="1">
          <a:off x="10475595" y="1553591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33020</xdr:rowOff>
    </xdr:from>
    <xdr:ext cx="534670" cy="259080"/>
    <xdr:sp macro="" textlink="">
      <xdr:nvSpPr>
        <xdr:cNvPr id="463" name="土木費最小値テキスト"/>
        <xdr:cNvSpPr txBox="1"/>
      </xdr:nvSpPr>
      <xdr:spPr>
        <a:xfrm>
          <a:off x="10528300" y="1683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29210</xdr:rowOff>
    </xdr:from>
    <xdr:to xmlns:xdr="http://schemas.openxmlformats.org/drawingml/2006/spreadsheetDrawing">
      <xdr:col>55</xdr:col>
      <xdr:colOff>88900</xdr:colOff>
      <xdr:row>98</xdr:row>
      <xdr:rowOff>29210</xdr:rowOff>
    </xdr:to>
    <xdr:cxnSp macro="">
      <xdr:nvCxnSpPr>
        <xdr:cNvPr id="464" name="直線コネクタ 463"/>
        <xdr:cNvCxnSpPr/>
      </xdr:nvCxnSpPr>
      <xdr:spPr>
        <a:xfrm>
          <a:off x="10388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52070</xdr:rowOff>
    </xdr:from>
    <xdr:ext cx="598805" cy="251460"/>
    <xdr:sp macro="" textlink="">
      <xdr:nvSpPr>
        <xdr:cNvPr id="465" name="土木費最大値テキスト"/>
        <xdr:cNvSpPr txBox="1"/>
      </xdr:nvSpPr>
      <xdr:spPr>
        <a:xfrm>
          <a:off x="10528300" y="15311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141,177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105410</xdr:rowOff>
    </xdr:from>
    <xdr:to xmlns:xdr="http://schemas.openxmlformats.org/drawingml/2006/spreadsheetDrawing">
      <xdr:col>55</xdr:col>
      <xdr:colOff>88900</xdr:colOff>
      <xdr:row>90</xdr:row>
      <xdr:rowOff>105410</xdr:rowOff>
    </xdr:to>
    <xdr:cxnSp macro="">
      <xdr:nvCxnSpPr>
        <xdr:cNvPr id="466" name="直線コネクタ 465"/>
        <xdr:cNvCxnSpPr/>
      </xdr:nvCxnSpPr>
      <xdr:spPr>
        <a:xfrm>
          <a:off x="10388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160655</xdr:rowOff>
    </xdr:from>
    <xdr:to xmlns:xdr="http://schemas.openxmlformats.org/drawingml/2006/spreadsheetDrawing">
      <xdr:col>55</xdr:col>
      <xdr:colOff>0</xdr:colOff>
      <xdr:row>94</xdr:row>
      <xdr:rowOff>41275</xdr:rowOff>
    </xdr:to>
    <xdr:cxnSp macro="">
      <xdr:nvCxnSpPr>
        <xdr:cNvPr id="467" name="直線コネクタ 466"/>
        <xdr:cNvCxnSpPr/>
      </xdr:nvCxnSpPr>
      <xdr:spPr>
        <a:xfrm flipV="1">
          <a:off x="9639300" y="15934055"/>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73025</xdr:rowOff>
    </xdr:from>
    <xdr:ext cx="534670" cy="259080"/>
    <xdr:sp macro="" textlink="">
      <xdr:nvSpPr>
        <xdr:cNvPr id="468" name="土木費平均値テキスト"/>
        <xdr:cNvSpPr txBox="1"/>
      </xdr:nvSpPr>
      <xdr:spPr>
        <a:xfrm>
          <a:off x="10528300" y="16360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94615</xdr:rowOff>
    </xdr:from>
    <xdr:to xmlns:xdr="http://schemas.openxmlformats.org/drawingml/2006/spreadsheetDrawing">
      <xdr:col>55</xdr:col>
      <xdr:colOff>50800</xdr:colOff>
      <xdr:row>96</xdr:row>
      <xdr:rowOff>24765</xdr:rowOff>
    </xdr:to>
    <xdr:sp macro="" textlink="">
      <xdr:nvSpPr>
        <xdr:cNvPr id="469" name="フローチャート: 判断 468"/>
        <xdr:cNvSpPr/>
      </xdr:nvSpPr>
      <xdr:spPr>
        <a:xfrm>
          <a:off x="10426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41275</xdr:rowOff>
    </xdr:from>
    <xdr:to xmlns:xdr="http://schemas.openxmlformats.org/drawingml/2006/spreadsheetDrawing">
      <xdr:col>50</xdr:col>
      <xdr:colOff>114300</xdr:colOff>
      <xdr:row>94</xdr:row>
      <xdr:rowOff>125095</xdr:rowOff>
    </xdr:to>
    <xdr:cxnSp macro="">
      <xdr:nvCxnSpPr>
        <xdr:cNvPr id="470" name="直線コネクタ 469"/>
        <xdr:cNvCxnSpPr/>
      </xdr:nvCxnSpPr>
      <xdr:spPr>
        <a:xfrm flipV="1">
          <a:off x="8750300" y="1615757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81280</xdr:rowOff>
    </xdr:from>
    <xdr:to xmlns:xdr="http://schemas.openxmlformats.org/drawingml/2006/spreadsheetDrawing">
      <xdr:col>50</xdr:col>
      <xdr:colOff>165100</xdr:colOff>
      <xdr:row>96</xdr:row>
      <xdr:rowOff>11430</xdr:rowOff>
    </xdr:to>
    <xdr:sp macro="" textlink="">
      <xdr:nvSpPr>
        <xdr:cNvPr id="471" name="フローチャート: 判断 470"/>
        <xdr:cNvSpPr/>
      </xdr:nvSpPr>
      <xdr:spPr>
        <a:xfrm>
          <a:off x="95885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2540</xdr:rowOff>
    </xdr:from>
    <xdr:ext cx="527050" cy="259080"/>
    <xdr:sp macro="" textlink="">
      <xdr:nvSpPr>
        <xdr:cNvPr id="472" name="テキスト ボックス 471"/>
        <xdr:cNvSpPr txBox="1"/>
      </xdr:nvSpPr>
      <xdr:spPr>
        <a:xfrm>
          <a:off x="9371965" y="16461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125095</xdr:rowOff>
    </xdr:from>
    <xdr:to xmlns:xdr="http://schemas.openxmlformats.org/drawingml/2006/spreadsheetDrawing">
      <xdr:col>45</xdr:col>
      <xdr:colOff>177800</xdr:colOff>
      <xdr:row>95</xdr:row>
      <xdr:rowOff>80010</xdr:rowOff>
    </xdr:to>
    <xdr:cxnSp macro="">
      <xdr:nvCxnSpPr>
        <xdr:cNvPr id="473" name="直線コネクタ 472"/>
        <xdr:cNvCxnSpPr/>
      </xdr:nvCxnSpPr>
      <xdr:spPr>
        <a:xfrm flipV="1">
          <a:off x="7861300" y="1624139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81915</xdr:rowOff>
    </xdr:from>
    <xdr:to xmlns:xdr="http://schemas.openxmlformats.org/drawingml/2006/spreadsheetDrawing">
      <xdr:col>46</xdr:col>
      <xdr:colOff>38100</xdr:colOff>
      <xdr:row>96</xdr:row>
      <xdr:rowOff>12065</xdr:rowOff>
    </xdr:to>
    <xdr:sp macro="" textlink="">
      <xdr:nvSpPr>
        <xdr:cNvPr id="474" name="フローチャート: 判断 473"/>
        <xdr:cNvSpPr/>
      </xdr:nvSpPr>
      <xdr:spPr>
        <a:xfrm>
          <a:off x="8699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3175</xdr:rowOff>
    </xdr:from>
    <xdr:ext cx="527050" cy="259080"/>
    <xdr:sp macro="" textlink="">
      <xdr:nvSpPr>
        <xdr:cNvPr id="475" name="テキスト ボックス 474"/>
        <xdr:cNvSpPr txBox="1"/>
      </xdr:nvSpPr>
      <xdr:spPr>
        <a:xfrm>
          <a:off x="8482965" y="16462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80010</xdr:rowOff>
    </xdr:from>
    <xdr:to xmlns:xdr="http://schemas.openxmlformats.org/drawingml/2006/spreadsheetDrawing">
      <xdr:col>41</xdr:col>
      <xdr:colOff>50800</xdr:colOff>
      <xdr:row>95</xdr:row>
      <xdr:rowOff>88900</xdr:rowOff>
    </xdr:to>
    <xdr:cxnSp macro="">
      <xdr:nvCxnSpPr>
        <xdr:cNvPr id="476" name="直線コネクタ 475"/>
        <xdr:cNvCxnSpPr/>
      </xdr:nvCxnSpPr>
      <xdr:spPr>
        <a:xfrm flipV="1">
          <a:off x="6972300" y="16367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31750</xdr:rowOff>
    </xdr:from>
    <xdr:to xmlns:xdr="http://schemas.openxmlformats.org/drawingml/2006/spreadsheetDrawing">
      <xdr:col>41</xdr:col>
      <xdr:colOff>101600</xdr:colOff>
      <xdr:row>95</xdr:row>
      <xdr:rowOff>133350</xdr:rowOff>
    </xdr:to>
    <xdr:sp macro="" textlink="">
      <xdr:nvSpPr>
        <xdr:cNvPr id="477" name="フローチャート: 判断 476"/>
        <xdr:cNvSpPr/>
      </xdr:nvSpPr>
      <xdr:spPr>
        <a:xfrm>
          <a:off x="7810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124460</xdr:rowOff>
    </xdr:from>
    <xdr:ext cx="527050" cy="259080"/>
    <xdr:sp macro="" textlink="">
      <xdr:nvSpPr>
        <xdr:cNvPr id="478" name="テキスト ボックス 477"/>
        <xdr:cNvSpPr txBox="1"/>
      </xdr:nvSpPr>
      <xdr:spPr>
        <a:xfrm>
          <a:off x="7593965" y="16412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156210</xdr:rowOff>
    </xdr:from>
    <xdr:to xmlns:xdr="http://schemas.openxmlformats.org/drawingml/2006/spreadsheetDrawing">
      <xdr:col>36</xdr:col>
      <xdr:colOff>165100</xdr:colOff>
      <xdr:row>94</xdr:row>
      <xdr:rowOff>86360</xdr:rowOff>
    </xdr:to>
    <xdr:sp macro="" textlink="">
      <xdr:nvSpPr>
        <xdr:cNvPr id="479" name="フローチャート: 判断 478"/>
        <xdr:cNvSpPr/>
      </xdr:nvSpPr>
      <xdr:spPr>
        <a:xfrm>
          <a:off x="6921500" y="1610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102870</xdr:rowOff>
    </xdr:from>
    <xdr:ext cx="527050" cy="259080"/>
    <xdr:sp macro="" textlink="">
      <xdr:nvSpPr>
        <xdr:cNvPr id="480" name="テキスト ボックス 479"/>
        <xdr:cNvSpPr txBox="1"/>
      </xdr:nvSpPr>
      <xdr:spPr>
        <a:xfrm>
          <a:off x="6704965" y="15876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109855</xdr:rowOff>
    </xdr:from>
    <xdr:to xmlns:xdr="http://schemas.openxmlformats.org/drawingml/2006/spreadsheetDrawing">
      <xdr:col>55</xdr:col>
      <xdr:colOff>50800</xdr:colOff>
      <xdr:row>93</xdr:row>
      <xdr:rowOff>40640</xdr:rowOff>
    </xdr:to>
    <xdr:sp macro="" textlink="">
      <xdr:nvSpPr>
        <xdr:cNvPr id="486" name="楕円 485"/>
        <xdr:cNvSpPr/>
      </xdr:nvSpPr>
      <xdr:spPr>
        <a:xfrm>
          <a:off x="10426700" y="15883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132715</xdr:rowOff>
    </xdr:from>
    <xdr:ext cx="598805" cy="251460"/>
    <xdr:sp macro="" textlink="">
      <xdr:nvSpPr>
        <xdr:cNvPr id="487" name="土木費該当値テキスト"/>
        <xdr:cNvSpPr txBox="1"/>
      </xdr:nvSpPr>
      <xdr:spPr>
        <a:xfrm>
          <a:off x="10528300" y="157346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161925</xdr:rowOff>
    </xdr:from>
    <xdr:to xmlns:xdr="http://schemas.openxmlformats.org/drawingml/2006/spreadsheetDrawing">
      <xdr:col>50</xdr:col>
      <xdr:colOff>165100</xdr:colOff>
      <xdr:row>94</xdr:row>
      <xdr:rowOff>92075</xdr:rowOff>
    </xdr:to>
    <xdr:sp macro="" textlink="">
      <xdr:nvSpPr>
        <xdr:cNvPr id="488" name="楕円 487"/>
        <xdr:cNvSpPr/>
      </xdr:nvSpPr>
      <xdr:spPr>
        <a:xfrm>
          <a:off x="9588500" y="161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109220</xdr:rowOff>
    </xdr:from>
    <xdr:ext cx="527050" cy="251460"/>
    <xdr:sp macro="" textlink="">
      <xdr:nvSpPr>
        <xdr:cNvPr id="489" name="テキスト ボックス 488"/>
        <xdr:cNvSpPr txBox="1"/>
      </xdr:nvSpPr>
      <xdr:spPr>
        <a:xfrm>
          <a:off x="9371965" y="158826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74930</xdr:rowOff>
    </xdr:from>
    <xdr:to xmlns:xdr="http://schemas.openxmlformats.org/drawingml/2006/spreadsheetDrawing">
      <xdr:col>46</xdr:col>
      <xdr:colOff>38100</xdr:colOff>
      <xdr:row>95</xdr:row>
      <xdr:rowOff>4445</xdr:rowOff>
    </xdr:to>
    <xdr:sp macro="" textlink="">
      <xdr:nvSpPr>
        <xdr:cNvPr id="490" name="楕円 489"/>
        <xdr:cNvSpPr/>
      </xdr:nvSpPr>
      <xdr:spPr>
        <a:xfrm>
          <a:off x="869950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20955</xdr:rowOff>
    </xdr:from>
    <xdr:ext cx="527050" cy="251460"/>
    <xdr:sp macro="" textlink="">
      <xdr:nvSpPr>
        <xdr:cNvPr id="491" name="テキスト ボックス 490"/>
        <xdr:cNvSpPr txBox="1"/>
      </xdr:nvSpPr>
      <xdr:spPr>
        <a:xfrm>
          <a:off x="8482965" y="159658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29210</xdr:rowOff>
    </xdr:from>
    <xdr:to xmlns:xdr="http://schemas.openxmlformats.org/drawingml/2006/spreadsheetDrawing">
      <xdr:col>41</xdr:col>
      <xdr:colOff>101600</xdr:colOff>
      <xdr:row>95</xdr:row>
      <xdr:rowOff>130810</xdr:rowOff>
    </xdr:to>
    <xdr:sp macro="" textlink="">
      <xdr:nvSpPr>
        <xdr:cNvPr id="492" name="楕円 491"/>
        <xdr:cNvSpPr/>
      </xdr:nvSpPr>
      <xdr:spPr>
        <a:xfrm>
          <a:off x="7810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147320</xdr:rowOff>
    </xdr:from>
    <xdr:ext cx="527050" cy="259080"/>
    <xdr:sp macro="" textlink="">
      <xdr:nvSpPr>
        <xdr:cNvPr id="493" name="テキスト ボックス 492"/>
        <xdr:cNvSpPr txBox="1"/>
      </xdr:nvSpPr>
      <xdr:spPr>
        <a:xfrm>
          <a:off x="7593965" y="16092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38100</xdr:rowOff>
    </xdr:from>
    <xdr:to xmlns:xdr="http://schemas.openxmlformats.org/drawingml/2006/spreadsheetDrawing">
      <xdr:col>36</xdr:col>
      <xdr:colOff>165100</xdr:colOff>
      <xdr:row>95</xdr:row>
      <xdr:rowOff>139700</xdr:rowOff>
    </xdr:to>
    <xdr:sp macro="" textlink="">
      <xdr:nvSpPr>
        <xdr:cNvPr id="494" name="楕円 493"/>
        <xdr:cNvSpPr/>
      </xdr:nvSpPr>
      <xdr:spPr>
        <a:xfrm>
          <a:off x="692150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130810</xdr:rowOff>
    </xdr:from>
    <xdr:ext cx="527050" cy="259080"/>
    <xdr:sp macro="" textlink="">
      <xdr:nvSpPr>
        <xdr:cNvPr id="495" name="テキスト ボックス 494"/>
        <xdr:cNvSpPr txBox="1"/>
      </xdr:nvSpPr>
      <xdr:spPr>
        <a:xfrm>
          <a:off x="6704965" y="16418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04" name="テキスト ボックス 503"/>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1300" cy="251460"/>
    <xdr:sp macro="" textlink="">
      <xdr:nvSpPr>
        <xdr:cNvPr id="506" name="テキスト ボックス 505"/>
        <xdr:cNvSpPr txBox="1"/>
      </xdr:nvSpPr>
      <xdr:spPr>
        <a:xfrm>
          <a:off x="12197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8" name="テキスト ボックス 507"/>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1460"/>
    <xdr:sp macro="" textlink="">
      <xdr:nvSpPr>
        <xdr:cNvPr id="512" name="テキスト ボックス 511"/>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1460"/>
    <xdr:sp macro="" textlink="">
      <xdr:nvSpPr>
        <xdr:cNvPr id="518" name="テキスト ボックス 517"/>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133985</xdr:rowOff>
    </xdr:from>
    <xdr:to xmlns:xdr="http://schemas.openxmlformats.org/drawingml/2006/spreadsheetDrawing">
      <xdr:col>85</xdr:col>
      <xdr:colOff>126365</xdr:colOff>
      <xdr:row>38</xdr:row>
      <xdr:rowOff>132715</xdr:rowOff>
    </xdr:to>
    <xdr:cxnSp macro="">
      <xdr:nvCxnSpPr>
        <xdr:cNvPr id="520" name="直線コネクタ 519"/>
        <xdr:cNvCxnSpPr/>
      </xdr:nvCxnSpPr>
      <xdr:spPr>
        <a:xfrm flipV="1">
          <a:off x="16317595" y="527748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136525</xdr:rowOff>
    </xdr:from>
    <xdr:ext cx="534670" cy="258445"/>
    <xdr:sp macro="" textlink="">
      <xdr:nvSpPr>
        <xdr:cNvPr id="521" name="消防費最小値テキスト"/>
        <xdr:cNvSpPr txBox="1"/>
      </xdr:nvSpPr>
      <xdr:spPr>
        <a:xfrm>
          <a:off x="16370300" y="665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132715</xdr:rowOff>
    </xdr:from>
    <xdr:to xmlns:xdr="http://schemas.openxmlformats.org/drawingml/2006/spreadsheetDrawing">
      <xdr:col>86</xdr:col>
      <xdr:colOff>25400</xdr:colOff>
      <xdr:row>38</xdr:row>
      <xdr:rowOff>132715</xdr:rowOff>
    </xdr:to>
    <xdr:cxnSp macro="">
      <xdr:nvCxnSpPr>
        <xdr:cNvPr id="522" name="直線コネクタ 521"/>
        <xdr:cNvCxnSpPr/>
      </xdr:nvCxnSpPr>
      <xdr:spPr>
        <a:xfrm>
          <a:off x="16230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80645</xdr:rowOff>
    </xdr:from>
    <xdr:ext cx="534670" cy="259080"/>
    <xdr:sp macro="" textlink="">
      <xdr:nvSpPr>
        <xdr:cNvPr id="523" name="消防費最大値テキスト"/>
        <xdr:cNvSpPr txBox="1"/>
      </xdr:nvSpPr>
      <xdr:spPr>
        <a:xfrm>
          <a:off x="16370300" y="505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133985</xdr:rowOff>
    </xdr:from>
    <xdr:to xmlns:xdr="http://schemas.openxmlformats.org/drawingml/2006/spreadsheetDrawing">
      <xdr:col>86</xdr:col>
      <xdr:colOff>25400</xdr:colOff>
      <xdr:row>30</xdr:row>
      <xdr:rowOff>133985</xdr:rowOff>
    </xdr:to>
    <xdr:cxnSp macro="">
      <xdr:nvCxnSpPr>
        <xdr:cNvPr id="524" name="直線コネクタ 523"/>
        <xdr:cNvCxnSpPr/>
      </xdr:nvCxnSpPr>
      <xdr:spPr>
        <a:xfrm>
          <a:off x="16230600" y="527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30</xdr:row>
      <xdr:rowOff>137795</xdr:rowOff>
    </xdr:from>
    <xdr:to xmlns:xdr="http://schemas.openxmlformats.org/drawingml/2006/spreadsheetDrawing">
      <xdr:col>85</xdr:col>
      <xdr:colOff>127000</xdr:colOff>
      <xdr:row>35</xdr:row>
      <xdr:rowOff>111125</xdr:rowOff>
    </xdr:to>
    <xdr:cxnSp macro="">
      <xdr:nvCxnSpPr>
        <xdr:cNvPr id="525" name="直線コネクタ 524"/>
        <xdr:cNvCxnSpPr/>
      </xdr:nvCxnSpPr>
      <xdr:spPr>
        <a:xfrm>
          <a:off x="15481300" y="5281295"/>
          <a:ext cx="838200" cy="830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635</xdr:rowOff>
    </xdr:from>
    <xdr:ext cx="534670" cy="259080"/>
    <xdr:sp macro="" textlink="">
      <xdr:nvSpPr>
        <xdr:cNvPr id="526" name="消防費平均値テキスト"/>
        <xdr:cNvSpPr txBox="1"/>
      </xdr:nvSpPr>
      <xdr:spPr>
        <a:xfrm>
          <a:off x="16370300" y="6172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22225</xdr:rowOff>
    </xdr:from>
    <xdr:to xmlns:xdr="http://schemas.openxmlformats.org/drawingml/2006/spreadsheetDrawing">
      <xdr:col>85</xdr:col>
      <xdr:colOff>177800</xdr:colOff>
      <xdr:row>36</xdr:row>
      <xdr:rowOff>123825</xdr:rowOff>
    </xdr:to>
    <xdr:sp macro="" textlink="">
      <xdr:nvSpPr>
        <xdr:cNvPr id="527" name="フローチャート: 判断 526"/>
        <xdr:cNvSpPr/>
      </xdr:nvSpPr>
      <xdr:spPr>
        <a:xfrm>
          <a:off x="16268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137795</xdr:rowOff>
    </xdr:from>
    <xdr:to xmlns:xdr="http://schemas.openxmlformats.org/drawingml/2006/spreadsheetDrawing">
      <xdr:col>81</xdr:col>
      <xdr:colOff>50800</xdr:colOff>
      <xdr:row>35</xdr:row>
      <xdr:rowOff>132715</xdr:rowOff>
    </xdr:to>
    <xdr:cxnSp macro="">
      <xdr:nvCxnSpPr>
        <xdr:cNvPr id="528" name="直線コネクタ 527"/>
        <xdr:cNvCxnSpPr/>
      </xdr:nvCxnSpPr>
      <xdr:spPr>
        <a:xfrm flipV="1">
          <a:off x="14592300" y="5281295"/>
          <a:ext cx="889000" cy="852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117475</xdr:rowOff>
    </xdr:from>
    <xdr:to xmlns:xdr="http://schemas.openxmlformats.org/drawingml/2006/spreadsheetDrawing">
      <xdr:col>81</xdr:col>
      <xdr:colOff>101600</xdr:colOff>
      <xdr:row>36</xdr:row>
      <xdr:rowOff>47625</xdr:rowOff>
    </xdr:to>
    <xdr:sp macro="" textlink="">
      <xdr:nvSpPr>
        <xdr:cNvPr id="529" name="フローチャート: 判断 528"/>
        <xdr:cNvSpPr/>
      </xdr:nvSpPr>
      <xdr:spPr>
        <a:xfrm>
          <a:off x="154305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39370</xdr:rowOff>
    </xdr:from>
    <xdr:ext cx="527050" cy="259080"/>
    <xdr:sp macro="" textlink="">
      <xdr:nvSpPr>
        <xdr:cNvPr id="530" name="テキスト ボックス 529"/>
        <xdr:cNvSpPr txBox="1"/>
      </xdr:nvSpPr>
      <xdr:spPr>
        <a:xfrm>
          <a:off x="15213965" y="62115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132715</xdr:rowOff>
    </xdr:from>
    <xdr:to xmlns:xdr="http://schemas.openxmlformats.org/drawingml/2006/spreadsheetDrawing">
      <xdr:col>76</xdr:col>
      <xdr:colOff>114300</xdr:colOff>
      <xdr:row>36</xdr:row>
      <xdr:rowOff>5080</xdr:rowOff>
    </xdr:to>
    <xdr:cxnSp macro="">
      <xdr:nvCxnSpPr>
        <xdr:cNvPr id="531" name="直線コネクタ 530"/>
        <xdr:cNvCxnSpPr/>
      </xdr:nvCxnSpPr>
      <xdr:spPr>
        <a:xfrm flipV="1">
          <a:off x="13703300" y="61334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20955</xdr:rowOff>
    </xdr:from>
    <xdr:to xmlns:xdr="http://schemas.openxmlformats.org/drawingml/2006/spreadsheetDrawing">
      <xdr:col>76</xdr:col>
      <xdr:colOff>165100</xdr:colOff>
      <xdr:row>34</xdr:row>
      <xdr:rowOff>122555</xdr:rowOff>
    </xdr:to>
    <xdr:sp macro="" textlink="">
      <xdr:nvSpPr>
        <xdr:cNvPr id="532" name="フローチャート: 判断 531"/>
        <xdr:cNvSpPr/>
      </xdr:nvSpPr>
      <xdr:spPr>
        <a:xfrm>
          <a:off x="14541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139065</xdr:rowOff>
    </xdr:from>
    <xdr:ext cx="527050" cy="259080"/>
    <xdr:sp macro="" textlink="">
      <xdr:nvSpPr>
        <xdr:cNvPr id="533" name="テキスト ボックス 532"/>
        <xdr:cNvSpPr txBox="1"/>
      </xdr:nvSpPr>
      <xdr:spPr>
        <a:xfrm>
          <a:off x="14324965" y="56254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139065</xdr:rowOff>
    </xdr:from>
    <xdr:to xmlns:xdr="http://schemas.openxmlformats.org/drawingml/2006/spreadsheetDrawing">
      <xdr:col>71</xdr:col>
      <xdr:colOff>177800</xdr:colOff>
      <xdr:row>36</xdr:row>
      <xdr:rowOff>5080</xdr:rowOff>
    </xdr:to>
    <xdr:cxnSp macro="">
      <xdr:nvCxnSpPr>
        <xdr:cNvPr id="534" name="直線コネクタ 533"/>
        <xdr:cNvCxnSpPr/>
      </xdr:nvCxnSpPr>
      <xdr:spPr>
        <a:xfrm>
          <a:off x="12814300" y="613981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6985</xdr:rowOff>
    </xdr:from>
    <xdr:to xmlns:xdr="http://schemas.openxmlformats.org/drawingml/2006/spreadsheetDrawing">
      <xdr:col>72</xdr:col>
      <xdr:colOff>38100</xdr:colOff>
      <xdr:row>35</xdr:row>
      <xdr:rowOff>109220</xdr:rowOff>
    </xdr:to>
    <xdr:sp macro="" textlink="">
      <xdr:nvSpPr>
        <xdr:cNvPr id="535" name="フローチャート: 判断 534"/>
        <xdr:cNvSpPr/>
      </xdr:nvSpPr>
      <xdr:spPr>
        <a:xfrm>
          <a:off x="13652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125095</xdr:rowOff>
    </xdr:from>
    <xdr:ext cx="527050" cy="258445"/>
    <xdr:sp macro="" textlink="">
      <xdr:nvSpPr>
        <xdr:cNvPr id="536" name="テキスト ボックス 535"/>
        <xdr:cNvSpPr txBox="1"/>
      </xdr:nvSpPr>
      <xdr:spPr>
        <a:xfrm>
          <a:off x="13435965" y="57829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55880</xdr:rowOff>
    </xdr:from>
    <xdr:to xmlns:xdr="http://schemas.openxmlformats.org/drawingml/2006/spreadsheetDrawing">
      <xdr:col>67</xdr:col>
      <xdr:colOff>101600</xdr:colOff>
      <xdr:row>35</xdr:row>
      <xdr:rowOff>157480</xdr:rowOff>
    </xdr:to>
    <xdr:sp macro="" textlink="">
      <xdr:nvSpPr>
        <xdr:cNvPr id="537" name="フローチャート: 判断 536"/>
        <xdr:cNvSpPr/>
      </xdr:nvSpPr>
      <xdr:spPr>
        <a:xfrm>
          <a:off x="12763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2540</xdr:rowOff>
    </xdr:from>
    <xdr:ext cx="527050" cy="259080"/>
    <xdr:sp macro="" textlink="">
      <xdr:nvSpPr>
        <xdr:cNvPr id="538" name="テキスト ボックス 537"/>
        <xdr:cNvSpPr txBox="1"/>
      </xdr:nvSpPr>
      <xdr:spPr>
        <a:xfrm>
          <a:off x="12546965" y="5831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60325</xdr:rowOff>
    </xdr:from>
    <xdr:to xmlns:xdr="http://schemas.openxmlformats.org/drawingml/2006/spreadsheetDrawing">
      <xdr:col>85</xdr:col>
      <xdr:colOff>177800</xdr:colOff>
      <xdr:row>35</xdr:row>
      <xdr:rowOff>161925</xdr:rowOff>
    </xdr:to>
    <xdr:sp macro="" textlink="">
      <xdr:nvSpPr>
        <xdr:cNvPr id="544" name="楕円 543"/>
        <xdr:cNvSpPr/>
      </xdr:nvSpPr>
      <xdr:spPr>
        <a:xfrm>
          <a:off x="16268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83185</xdr:rowOff>
    </xdr:from>
    <xdr:ext cx="534670" cy="259080"/>
    <xdr:sp macro="" textlink="">
      <xdr:nvSpPr>
        <xdr:cNvPr id="545" name="消防費該当値テキスト"/>
        <xdr:cNvSpPr txBox="1"/>
      </xdr:nvSpPr>
      <xdr:spPr>
        <a:xfrm>
          <a:off x="16370300" y="5912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30</xdr:row>
      <xdr:rowOff>86995</xdr:rowOff>
    </xdr:from>
    <xdr:to xmlns:xdr="http://schemas.openxmlformats.org/drawingml/2006/spreadsheetDrawing">
      <xdr:col>81</xdr:col>
      <xdr:colOff>101600</xdr:colOff>
      <xdr:row>31</xdr:row>
      <xdr:rowOff>17780</xdr:rowOff>
    </xdr:to>
    <xdr:sp macro="" textlink="">
      <xdr:nvSpPr>
        <xdr:cNvPr id="546" name="楕円 545"/>
        <xdr:cNvSpPr/>
      </xdr:nvSpPr>
      <xdr:spPr>
        <a:xfrm>
          <a:off x="15430500" y="523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29</xdr:row>
      <xdr:rowOff>33655</xdr:rowOff>
    </xdr:from>
    <xdr:ext cx="527050" cy="258445"/>
    <xdr:sp macro="" textlink="">
      <xdr:nvSpPr>
        <xdr:cNvPr id="547" name="テキスト ボックス 546"/>
        <xdr:cNvSpPr txBox="1"/>
      </xdr:nvSpPr>
      <xdr:spPr>
        <a:xfrm>
          <a:off x="15213965" y="50057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81915</xdr:rowOff>
    </xdr:from>
    <xdr:to xmlns:xdr="http://schemas.openxmlformats.org/drawingml/2006/spreadsheetDrawing">
      <xdr:col>76</xdr:col>
      <xdr:colOff>165100</xdr:colOff>
      <xdr:row>36</xdr:row>
      <xdr:rowOff>12065</xdr:rowOff>
    </xdr:to>
    <xdr:sp macro="" textlink="">
      <xdr:nvSpPr>
        <xdr:cNvPr id="548" name="楕円 547"/>
        <xdr:cNvSpPr/>
      </xdr:nvSpPr>
      <xdr:spPr>
        <a:xfrm>
          <a:off x="145415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3175</xdr:rowOff>
    </xdr:from>
    <xdr:ext cx="527050" cy="259080"/>
    <xdr:sp macro="" textlink="">
      <xdr:nvSpPr>
        <xdr:cNvPr id="549" name="テキスト ボックス 548"/>
        <xdr:cNvSpPr txBox="1"/>
      </xdr:nvSpPr>
      <xdr:spPr>
        <a:xfrm>
          <a:off x="14324965" y="6175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125730</xdr:rowOff>
    </xdr:from>
    <xdr:to xmlns:xdr="http://schemas.openxmlformats.org/drawingml/2006/spreadsheetDrawing">
      <xdr:col>72</xdr:col>
      <xdr:colOff>38100</xdr:colOff>
      <xdr:row>36</xdr:row>
      <xdr:rowOff>55880</xdr:rowOff>
    </xdr:to>
    <xdr:sp macro="" textlink="">
      <xdr:nvSpPr>
        <xdr:cNvPr id="550" name="楕円 549"/>
        <xdr:cNvSpPr/>
      </xdr:nvSpPr>
      <xdr:spPr>
        <a:xfrm>
          <a:off x="13652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46990</xdr:rowOff>
    </xdr:from>
    <xdr:ext cx="527050" cy="259080"/>
    <xdr:sp macro="" textlink="">
      <xdr:nvSpPr>
        <xdr:cNvPr id="551" name="テキスト ボックス 550"/>
        <xdr:cNvSpPr txBox="1"/>
      </xdr:nvSpPr>
      <xdr:spPr>
        <a:xfrm>
          <a:off x="13435965" y="6219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88265</xdr:rowOff>
    </xdr:from>
    <xdr:to xmlns:xdr="http://schemas.openxmlformats.org/drawingml/2006/spreadsheetDrawing">
      <xdr:col>67</xdr:col>
      <xdr:colOff>101600</xdr:colOff>
      <xdr:row>36</xdr:row>
      <xdr:rowOff>18415</xdr:rowOff>
    </xdr:to>
    <xdr:sp macro="" textlink="">
      <xdr:nvSpPr>
        <xdr:cNvPr id="552" name="楕円 551"/>
        <xdr:cNvSpPr/>
      </xdr:nvSpPr>
      <xdr:spPr>
        <a:xfrm>
          <a:off x="1276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9525</xdr:rowOff>
    </xdr:from>
    <xdr:ext cx="527050" cy="251460"/>
    <xdr:sp macro="" textlink="">
      <xdr:nvSpPr>
        <xdr:cNvPr id="553" name="テキスト ボックス 552"/>
        <xdr:cNvSpPr txBox="1"/>
      </xdr:nvSpPr>
      <xdr:spPr>
        <a:xfrm>
          <a:off x="12546965" y="61817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62" name="テキスト ボックス 561"/>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1300" cy="251460"/>
    <xdr:sp macro="" textlink="">
      <xdr:nvSpPr>
        <xdr:cNvPr id="564" name="テキスト ボックス 563"/>
        <xdr:cNvSpPr txBox="1"/>
      </xdr:nvSpPr>
      <xdr:spPr>
        <a:xfrm>
          <a:off x="12197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5" name="直線コネクタ 56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6" name="テキスト ボックス 565"/>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7" name="直線コネクタ 56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8" name="テキスト ボックス 56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1460"/>
    <xdr:sp macro="" textlink="">
      <xdr:nvSpPr>
        <xdr:cNvPr id="570" name="テキスト ボックス 569"/>
        <xdr:cNvSpPr txBox="1"/>
      </xdr:nvSpPr>
      <xdr:spPr>
        <a:xfrm>
          <a:off x="11914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8010" cy="259080"/>
    <xdr:sp macro="" textlink="">
      <xdr:nvSpPr>
        <xdr:cNvPr id="572" name="テキスト ボックス 571"/>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3" name="直線コネクタ 57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8010" cy="259080"/>
    <xdr:sp macro="" textlink="">
      <xdr:nvSpPr>
        <xdr:cNvPr id="574" name="テキスト ボックス 573"/>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5" name="直線コネクタ 57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010" cy="251460"/>
    <xdr:sp macro="" textlink="">
      <xdr:nvSpPr>
        <xdr:cNvPr id="576" name="テキスト ボックス 575"/>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42545</xdr:rowOff>
    </xdr:from>
    <xdr:to xmlns:xdr="http://schemas.openxmlformats.org/drawingml/2006/spreadsheetDrawing">
      <xdr:col>85</xdr:col>
      <xdr:colOff>126365</xdr:colOff>
      <xdr:row>59</xdr:row>
      <xdr:rowOff>6350</xdr:rowOff>
    </xdr:to>
    <xdr:cxnSp macro="">
      <xdr:nvCxnSpPr>
        <xdr:cNvPr id="578" name="直線コネクタ 577"/>
        <xdr:cNvCxnSpPr/>
      </xdr:nvCxnSpPr>
      <xdr:spPr>
        <a:xfrm flipV="1">
          <a:off x="16317595" y="878649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9525</xdr:rowOff>
    </xdr:from>
    <xdr:ext cx="534670" cy="251460"/>
    <xdr:sp macro="" textlink="">
      <xdr:nvSpPr>
        <xdr:cNvPr id="579" name="教育費最小値テキスト"/>
        <xdr:cNvSpPr txBox="1"/>
      </xdr:nvSpPr>
      <xdr:spPr>
        <a:xfrm>
          <a:off x="16370300" y="101250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6350</xdr:rowOff>
    </xdr:from>
    <xdr:to xmlns:xdr="http://schemas.openxmlformats.org/drawingml/2006/spreadsheetDrawing">
      <xdr:col>86</xdr:col>
      <xdr:colOff>25400</xdr:colOff>
      <xdr:row>59</xdr:row>
      <xdr:rowOff>6350</xdr:rowOff>
    </xdr:to>
    <xdr:cxnSp macro="">
      <xdr:nvCxnSpPr>
        <xdr:cNvPr id="580" name="直線コネクタ 579"/>
        <xdr:cNvCxnSpPr/>
      </xdr:nvCxnSpPr>
      <xdr:spPr>
        <a:xfrm>
          <a:off x="16230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160655</xdr:rowOff>
    </xdr:from>
    <xdr:ext cx="598805" cy="259080"/>
    <xdr:sp macro="" textlink="">
      <xdr:nvSpPr>
        <xdr:cNvPr id="581" name="教育費最大値テキスト"/>
        <xdr:cNvSpPr txBox="1"/>
      </xdr:nvSpPr>
      <xdr:spPr>
        <a:xfrm>
          <a:off x="16370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42545</xdr:rowOff>
    </xdr:from>
    <xdr:to xmlns:xdr="http://schemas.openxmlformats.org/drawingml/2006/spreadsheetDrawing">
      <xdr:col>86</xdr:col>
      <xdr:colOff>25400</xdr:colOff>
      <xdr:row>51</xdr:row>
      <xdr:rowOff>42545</xdr:rowOff>
    </xdr:to>
    <xdr:cxnSp macro="">
      <xdr:nvCxnSpPr>
        <xdr:cNvPr id="582" name="直線コネクタ 581"/>
        <xdr:cNvCxnSpPr/>
      </xdr:nvCxnSpPr>
      <xdr:spPr>
        <a:xfrm>
          <a:off x="16230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47625</xdr:rowOff>
    </xdr:from>
    <xdr:to xmlns:xdr="http://schemas.openxmlformats.org/drawingml/2006/spreadsheetDrawing">
      <xdr:col>85</xdr:col>
      <xdr:colOff>127000</xdr:colOff>
      <xdr:row>57</xdr:row>
      <xdr:rowOff>148590</xdr:rowOff>
    </xdr:to>
    <xdr:cxnSp macro="">
      <xdr:nvCxnSpPr>
        <xdr:cNvPr id="583" name="直線コネクタ 582"/>
        <xdr:cNvCxnSpPr/>
      </xdr:nvCxnSpPr>
      <xdr:spPr>
        <a:xfrm flipV="1">
          <a:off x="15481300" y="982027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102235</xdr:rowOff>
    </xdr:from>
    <xdr:ext cx="534670" cy="258445"/>
    <xdr:sp macro="" textlink="">
      <xdr:nvSpPr>
        <xdr:cNvPr id="584" name="教育費平均値テキスト"/>
        <xdr:cNvSpPr txBox="1"/>
      </xdr:nvSpPr>
      <xdr:spPr>
        <a:xfrm>
          <a:off x="16370300" y="9531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79375</xdr:rowOff>
    </xdr:from>
    <xdr:to xmlns:xdr="http://schemas.openxmlformats.org/drawingml/2006/spreadsheetDrawing">
      <xdr:col>85</xdr:col>
      <xdr:colOff>177800</xdr:colOff>
      <xdr:row>57</xdr:row>
      <xdr:rowOff>9525</xdr:rowOff>
    </xdr:to>
    <xdr:sp macro="" textlink="">
      <xdr:nvSpPr>
        <xdr:cNvPr id="585" name="フローチャート: 判断 584"/>
        <xdr:cNvSpPr/>
      </xdr:nvSpPr>
      <xdr:spPr>
        <a:xfrm>
          <a:off x="16268700" y="968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59055</xdr:rowOff>
    </xdr:from>
    <xdr:to xmlns:xdr="http://schemas.openxmlformats.org/drawingml/2006/spreadsheetDrawing">
      <xdr:col>81</xdr:col>
      <xdr:colOff>50800</xdr:colOff>
      <xdr:row>57</xdr:row>
      <xdr:rowOff>148590</xdr:rowOff>
    </xdr:to>
    <xdr:cxnSp macro="">
      <xdr:nvCxnSpPr>
        <xdr:cNvPr id="586" name="直線コネクタ 585"/>
        <xdr:cNvCxnSpPr/>
      </xdr:nvCxnSpPr>
      <xdr:spPr>
        <a:xfrm>
          <a:off x="14592300" y="983170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73660</xdr:rowOff>
    </xdr:from>
    <xdr:to xmlns:xdr="http://schemas.openxmlformats.org/drawingml/2006/spreadsheetDrawing">
      <xdr:col>81</xdr:col>
      <xdr:colOff>101600</xdr:colOff>
      <xdr:row>57</xdr:row>
      <xdr:rowOff>3810</xdr:rowOff>
    </xdr:to>
    <xdr:sp macro="" textlink="">
      <xdr:nvSpPr>
        <xdr:cNvPr id="587" name="フローチャート: 判断 586"/>
        <xdr:cNvSpPr/>
      </xdr:nvSpPr>
      <xdr:spPr>
        <a:xfrm>
          <a:off x="154305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20320</xdr:rowOff>
    </xdr:from>
    <xdr:ext cx="527050" cy="251460"/>
    <xdr:sp macro="" textlink="">
      <xdr:nvSpPr>
        <xdr:cNvPr id="588" name="テキスト ボックス 587"/>
        <xdr:cNvSpPr txBox="1"/>
      </xdr:nvSpPr>
      <xdr:spPr>
        <a:xfrm>
          <a:off x="15213965" y="94500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101600</xdr:rowOff>
    </xdr:from>
    <xdr:to xmlns:xdr="http://schemas.openxmlformats.org/drawingml/2006/spreadsheetDrawing">
      <xdr:col>76</xdr:col>
      <xdr:colOff>114300</xdr:colOff>
      <xdr:row>57</xdr:row>
      <xdr:rowOff>59055</xdr:rowOff>
    </xdr:to>
    <xdr:cxnSp macro="">
      <xdr:nvCxnSpPr>
        <xdr:cNvPr id="589" name="直線コネクタ 588"/>
        <xdr:cNvCxnSpPr/>
      </xdr:nvCxnSpPr>
      <xdr:spPr>
        <a:xfrm>
          <a:off x="13703300" y="97028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33655</xdr:rowOff>
    </xdr:from>
    <xdr:to xmlns:xdr="http://schemas.openxmlformats.org/drawingml/2006/spreadsheetDrawing">
      <xdr:col>76</xdr:col>
      <xdr:colOff>165100</xdr:colOff>
      <xdr:row>56</xdr:row>
      <xdr:rowOff>135255</xdr:rowOff>
    </xdr:to>
    <xdr:sp macro="" textlink="">
      <xdr:nvSpPr>
        <xdr:cNvPr id="590" name="フローチャート: 判断 589"/>
        <xdr:cNvSpPr/>
      </xdr:nvSpPr>
      <xdr:spPr>
        <a:xfrm>
          <a:off x="14541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151765</xdr:rowOff>
    </xdr:from>
    <xdr:ext cx="527050" cy="259080"/>
    <xdr:sp macro="" textlink="">
      <xdr:nvSpPr>
        <xdr:cNvPr id="591" name="テキスト ボックス 590"/>
        <xdr:cNvSpPr txBox="1"/>
      </xdr:nvSpPr>
      <xdr:spPr>
        <a:xfrm>
          <a:off x="14324965" y="94100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101600</xdr:rowOff>
    </xdr:from>
    <xdr:to xmlns:xdr="http://schemas.openxmlformats.org/drawingml/2006/spreadsheetDrawing">
      <xdr:col>71</xdr:col>
      <xdr:colOff>177800</xdr:colOff>
      <xdr:row>57</xdr:row>
      <xdr:rowOff>48895</xdr:rowOff>
    </xdr:to>
    <xdr:cxnSp macro="">
      <xdr:nvCxnSpPr>
        <xdr:cNvPr id="592" name="直線コネクタ 591"/>
        <xdr:cNvCxnSpPr/>
      </xdr:nvCxnSpPr>
      <xdr:spPr>
        <a:xfrm flipV="1">
          <a:off x="12814300" y="970280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78740</xdr:rowOff>
    </xdr:from>
    <xdr:to xmlns:xdr="http://schemas.openxmlformats.org/drawingml/2006/spreadsheetDrawing">
      <xdr:col>72</xdr:col>
      <xdr:colOff>38100</xdr:colOff>
      <xdr:row>57</xdr:row>
      <xdr:rowOff>8890</xdr:rowOff>
    </xdr:to>
    <xdr:sp macro="" textlink="">
      <xdr:nvSpPr>
        <xdr:cNvPr id="593" name="フローチャート: 判断 592"/>
        <xdr:cNvSpPr/>
      </xdr:nvSpPr>
      <xdr:spPr>
        <a:xfrm>
          <a:off x="13652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0</xdr:rowOff>
    </xdr:from>
    <xdr:ext cx="527050" cy="259080"/>
    <xdr:sp macro="" textlink="">
      <xdr:nvSpPr>
        <xdr:cNvPr id="594" name="テキスト ボックス 593"/>
        <xdr:cNvSpPr txBox="1"/>
      </xdr:nvSpPr>
      <xdr:spPr>
        <a:xfrm>
          <a:off x="13435965" y="97726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140335</xdr:rowOff>
    </xdr:from>
    <xdr:to xmlns:xdr="http://schemas.openxmlformats.org/drawingml/2006/spreadsheetDrawing">
      <xdr:col>67</xdr:col>
      <xdr:colOff>101600</xdr:colOff>
      <xdr:row>57</xdr:row>
      <xdr:rowOff>70485</xdr:rowOff>
    </xdr:to>
    <xdr:sp macro="" textlink="">
      <xdr:nvSpPr>
        <xdr:cNvPr id="595" name="フローチャート: 判断 594"/>
        <xdr:cNvSpPr/>
      </xdr:nvSpPr>
      <xdr:spPr>
        <a:xfrm>
          <a:off x="1276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86995</xdr:rowOff>
    </xdr:from>
    <xdr:ext cx="527050" cy="251460"/>
    <xdr:sp macro="" textlink="">
      <xdr:nvSpPr>
        <xdr:cNvPr id="596" name="テキスト ボックス 595"/>
        <xdr:cNvSpPr txBox="1"/>
      </xdr:nvSpPr>
      <xdr:spPr>
        <a:xfrm>
          <a:off x="12546965" y="95167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7" name="テキスト ボックス 59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8" name="テキスト ボックス 59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9" name="テキスト ボックス 59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0" name="テキスト ボックス 59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1" name="テキスト ボックス 60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168275</xdr:rowOff>
    </xdr:from>
    <xdr:to xmlns:xdr="http://schemas.openxmlformats.org/drawingml/2006/spreadsheetDrawing">
      <xdr:col>85</xdr:col>
      <xdr:colOff>177800</xdr:colOff>
      <xdr:row>57</xdr:row>
      <xdr:rowOff>98425</xdr:rowOff>
    </xdr:to>
    <xdr:sp macro="" textlink="">
      <xdr:nvSpPr>
        <xdr:cNvPr id="602" name="楕円 601"/>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146685</xdr:rowOff>
    </xdr:from>
    <xdr:ext cx="534670" cy="251460"/>
    <xdr:sp macro="" textlink="">
      <xdr:nvSpPr>
        <xdr:cNvPr id="603" name="教育費該当値テキスト"/>
        <xdr:cNvSpPr txBox="1"/>
      </xdr:nvSpPr>
      <xdr:spPr>
        <a:xfrm>
          <a:off x="16370300" y="97478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97790</xdr:rowOff>
    </xdr:from>
    <xdr:to xmlns:xdr="http://schemas.openxmlformats.org/drawingml/2006/spreadsheetDrawing">
      <xdr:col>81</xdr:col>
      <xdr:colOff>101600</xdr:colOff>
      <xdr:row>58</xdr:row>
      <xdr:rowOff>27940</xdr:rowOff>
    </xdr:to>
    <xdr:sp macro="" textlink="">
      <xdr:nvSpPr>
        <xdr:cNvPr id="604" name="楕円 603"/>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19050</xdr:rowOff>
    </xdr:from>
    <xdr:ext cx="527050" cy="251460"/>
    <xdr:sp macro="" textlink="">
      <xdr:nvSpPr>
        <xdr:cNvPr id="605" name="テキスト ボックス 604"/>
        <xdr:cNvSpPr txBox="1"/>
      </xdr:nvSpPr>
      <xdr:spPr>
        <a:xfrm>
          <a:off x="15213965" y="9963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8255</xdr:rowOff>
    </xdr:from>
    <xdr:to xmlns:xdr="http://schemas.openxmlformats.org/drawingml/2006/spreadsheetDrawing">
      <xdr:col>76</xdr:col>
      <xdr:colOff>165100</xdr:colOff>
      <xdr:row>57</xdr:row>
      <xdr:rowOff>109855</xdr:rowOff>
    </xdr:to>
    <xdr:sp macro="" textlink="">
      <xdr:nvSpPr>
        <xdr:cNvPr id="606" name="楕円 605"/>
        <xdr:cNvSpPr/>
      </xdr:nvSpPr>
      <xdr:spPr>
        <a:xfrm>
          <a:off x="14541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100965</xdr:rowOff>
    </xdr:from>
    <xdr:ext cx="527050" cy="251460"/>
    <xdr:sp macro="" textlink="">
      <xdr:nvSpPr>
        <xdr:cNvPr id="607" name="テキスト ボックス 606"/>
        <xdr:cNvSpPr txBox="1"/>
      </xdr:nvSpPr>
      <xdr:spPr>
        <a:xfrm>
          <a:off x="14324965" y="9873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608" name="楕円 607"/>
        <xdr:cNvSpPr/>
      </xdr:nvSpPr>
      <xdr:spPr>
        <a:xfrm>
          <a:off x="13652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168910</xdr:rowOff>
    </xdr:from>
    <xdr:ext cx="527050" cy="251460"/>
    <xdr:sp macro="" textlink="">
      <xdr:nvSpPr>
        <xdr:cNvPr id="609" name="テキスト ボックス 608"/>
        <xdr:cNvSpPr txBox="1"/>
      </xdr:nvSpPr>
      <xdr:spPr>
        <a:xfrm>
          <a:off x="13435965" y="94272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169545</xdr:rowOff>
    </xdr:from>
    <xdr:to xmlns:xdr="http://schemas.openxmlformats.org/drawingml/2006/spreadsheetDrawing">
      <xdr:col>67</xdr:col>
      <xdr:colOff>101600</xdr:colOff>
      <xdr:row>57</xdr:row>
      <xdr:rowOff>99695</xdr:rowOff>
    </xdr:to>
    <xdr:sp macro="" textlink="">
      <xdr:nvSpPr>
        <xdr:cNvPr id="610" name="楕円 609"/>
        <xdr:cNvSpPr/>
      </xdr:nvSpPr>
      <xdr:spPr>
        <a:xfrm>
          <a:off x="12763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90805</xdr:rowOff>
    </xdr:from>
    <xdr:ext cx="527050" cy="258445"/>
    <xdr:sp macro="" textlink="">
      <xdr:nvSpPr>
        <xdr:cNvPr id="611" name="テキスト ボックス 610"/>
        <xdr:cNvSpPr txBox="1"/>
      </xdr:nvSpPr>
      <xdr:spPr>
        <a:xfrm>
          <a:off x="12546965" y="98634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20" name="テキスト ボックス 619"/>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1" name="直線コネクタ 62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2" name="直線コネクタ 62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1300" cy="259080"/>
    <xdr:sp macro="" textlink="">
      <xdr:nvSpPr>
        <xdr:cNvPr id="623" name="テキスト ボックス 622"/>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4" name="直線コネクタ 62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5" name="テキスト ボックス 62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6" name="直線コネクタ 62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1460"/>
    <xdr:sp macro="" textlink="">
      <xdr:nvSpPr>
        <xdr:cNvPr id="627" name="テキスト ボックス 626"/>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8" name="直線コネクタ 62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9" name="テキスト ボックス 62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0" name="直線コネクタ 62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8010" cy="259080"/>
    <xdr:sp macro="" textlink="">
      <xdr:nvSpPr>
        <xdr:cNvPr id="631" name="テキスト ボックス 630"/>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33" name="テキスト ボックス 632"/>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157480</xdr:rowOff>
    </xdr:from>
    <xdr:to xmlns:xdr="http://schemas.openxmlformats.org/drawingml/2006/spreadsheetDrawing">
      <xdr:col>85</xdr:col>
      <xdr:colOff>126365</xdr:colOff>
      <xdr:row>79</xdr:row>
      <xdr:rowOff>44450</xdr:rowOff>
    </xdr:to>
    <xdr:cxnSp macro="">
      <xdr:nvCxnSpPr>
        <xdr:cNvPr id="635" name="直線コネクタ 634"/>
        <xdr:cNvCxnSpPr/>
      </xdr:nvCxnSpPr>
      <xdr:spPr>
        <a:xfrm flipV="1">
          <a:off x="16317595" y="1198753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7" name="直線コネクタ 63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104140</xdr:rowOff>
    </xdr:from>
    <xdr:ext cx="598805" cy="259080"/>
    <xdr:sp macro="" textlink="">
      <xdr:nvSpPr>
        <xdr:cNvPr id="638" name="災害復旧費最大値テキスト"/>
        <xdr:cNvSpPr txBox="1"/>
      </xdr:nvSpPr>
      <xdr:spPr>
        <a:xfrm>
          <a:off x="16370300" y="11762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126,098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157480</xdr:rowOff>
    </xdr:from>
    <xdr:to xmlns:xdr="http://schemas.openxmlformats.org/drawingml/2006/spreadsheetDrawing">
      <xdr:col>86</xdr:col>
      <xdr:colOff>25400</xdr:colOff>
      <xdr:row>69</xdr:row>
      <xdr:rowOff>157480</xdr:rowOff>
    </xdr:to>
    <xdr:cxnSp macro="">
      <xdr:nvCxnSpPr>
        <xdr:cNvPr id="639" name="直線コネクタ 638"/>
        <xdr:cNvCxnSpPr/>
      </xdr:nvCxnSpPr>
      <xdr:spPr>
        <a:xfrm>
          <a:off x="16230600" y="1198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40" name="直線コネクタ 639"/>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132080</xdr:rowOff>
    </xdr:from>
    <xdr:ext cx="469900" cy="251460"/>
    <xdr:sp macro="" textlink="">
      <xdr:nvSpPr>
        <xdr:cNvPr id="641" name="災害復旧費平均値テキスト"/>
        <xdr:cNvSpPr txBox="1"/>
      </xdr:nvSpPr>
      <xdr:spPr>
        <a:xfrm>
          <a:off x="16370300" y="13333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109220</xdr:rowOff>
    </xdr:from>
    <xdr:to xmlns:xdr="http://schemas.openxmlformats.org/drawingml/2006/spreadsheetDrawing">
      <xdr:col>85</xdr:col>
      <xdr:colOff>177800</xdr:colOff>
      <xdr:row>79</xdr:row>
      <xdr:rowOff>38735</xdr:rowOff>
    </xdr:to>
    <xdr:sp macro="" textlink="">
      <xdr:nvSpPr>
        <xdr:cNvPr id="642" name="フローチャート: 判断 641"/>
        <xdr:cNvSpPr/>
      </xdr:nvSpPr>
      <xdr:spPr>
        <a:xfrm>
          <a:off x="162687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18415</xdr:rowOff>
    </xdr:from>
    <xdr:to xmlns:xdr="http://schemas.openxmlformats.org/drawingml/2006/spreadsheetDrawing">
      <xdr:col>81</xdr:col>
      <xdr:colOff>50800</xdr:colOff>
      <xdr:row>79</xdr:row>
      <xdr:rowOff>44450</xdr:rowOff>
    </xdr:to>
    <xdr:cxnSp macro="">
      <xdr:nvCxnSpPr>
        <xdr:cNvPr id="643" name="直線コネクタ 642"/>
        <xdr:cNvCxnSpPr/>
      </xdr:nvCxnSpPr>
      <xdr:spPr>
        <a:xfrm>
          <a:off x="14592300" y="1339151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120650</xdr:rowOff>
    </xdr:from>
    <xdr:to xmlns:xdr="http://schemas.openxmlformats.org/drawingml/2006/spreadsheetDrawing">
      <xdr:col>81</xdr:col>
      <xdr:colOff>101600</xdr:colOff>
      <xdr:row>79</xdr:row>
      <xdr:rowOff>50800</xdr:rowOff>
    </xdr:to>
    <xdr:sp macro="" textlink="">
      <xdr:nvSpPr>
        <xdr:cNvPr id="644" name="フローチャート: 判断 643"/>
        <xdr:cNvSpPr/>
      </xdr:nvSpPr>
      <xdr:spPr>
        <a:xfrm>
          <a:off x="15430500"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67310</xdr:rowOff>
    </xdr:from>
    <xdr:ext cx="462280" cy="259080"/>
    <xdr:sp macro="" textlink="">
      <xdr:nvSpPr>
        <xdr:cNvPr id="645" name="テキスト ボックス 644"/>
        <xdr:cNvSpPr txBox="1"/>
      </xdr:nvSpPr>
      <xdr:spPr>
        <a:xfrm>
          <a:off x="1524635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18415</xdr:rowOff>
    </xdr:from>
    <xdr:to xmlns:xdr="http://schemas.openxmlformats.org/drawingml/2006/spreadsheetDrawing">
      <xdr:col>76</xdr:col>
      <xdr:colOff>114300</xdr:colOff>
      <xdr:row>78</xdr:row>
      <xdr:rowOff>133350</xdr:rowOff>
    </xdr:to>
    <xdr:cxnSp macro="">
      <xdr:nvCxnSpPr>
        <xdr:cNvPr id="646" name="直線コネクタ 645"/>
        <xdr:cNvCxnSpPr/>
      </xdr:nvCxnSpPr>
      <xdr:spPr>
        <a:xfrm flipV="1">
          <a:off x="13703300" y="1339151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74930</xdr:rowOff>
    </xdr:from>
    <xdr:to xmlns:xdr="http://schemas.openxmlformats.org/drawingml/2006/spreadsheetDrawing">
      <xdr:col>76</xdr:col>
      <xdr:colOff>165100</xdr:colOff>
      <xdr:row>79</xdr:row>
      <xdr:rowOff>4445</xdr:rowOff>
    </xdr:to>
    <xdr:sp macro="" textlink="">
      <xdr:nvSpPr>
        <xdr:cNvPr id="647" name="フローチャート: 判断 646"/>
        <xdr:cNvSpPr/>
      </xdr:nvSpPr>
      <xdr:spPr>
        <a:xfrm>
          <a:off x="14541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167005</xdr:rowOff>
    </xdr:from>
    <xdr:ext cx="462280" cy="251460"/>
    <xdr:sp macro="" textlink="">
      <xdr:nvSpPr>
        <xdr:cNvPr id="648" name="テキスト ボックス 647"/>
        <xdr:cNvSpPr txBox="1"/>
      </xdr:nvSpPr>
      <xdr:spPr>
        <a:xfrm>
          <a:off x="14357350" y="135401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133350</xdr:rowOff>
    </xdr:from>
    <xdr:to xmlns:xdr="http://schemas.openxmlformats.org/drawingml/2006/spreadsheetDrawing">
      <xdr:col>71</xdr:col>
      <xdr:colOff>177800</xdr:colOff>
      <xdr:row>79</xdr:row>
      <xdr:rowOff>44450</xdr:rowOff>
    </xdr:to>
    <xdr:cxnSp macro="">
      <xdr:nvCxnSpPr>
        <xdr:cNvPr id="649" name="直線コネクタ 648"/>
        <xdr:cNvCxnSpPr/>
      </xdr:nvCxnSpPr>
      <xdr:spPr>
        <a:xfrm flipV="1">
          <a:off x="12814300" y="135064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50165</xdr:rowOff>
    </xdr:from>
    <xdr:to xmlns:xdr="http://schemas.openxmlformats.org/drawingml/2006/spreadsheetDrawing">
      <xdr:col>72</xdr:col>
      <xdr:colOff>38100</xdr:colOff>
      <xdr:row>78</xdr:row>
      <xdr:rowOff>151765</xdr:rowOff>
    </xdr:to>
    <xdr:sp macro="" textlink="">
      <xdr:nvSpPr>
        <xdr:cNvPr id="650" name="フローチャート: 判断 649"/>
        <xdr:cNvSpPr/>
      </xdr:nvSpPr>
      <xdr:spPr>
        <a:xfrm>
          <a:off x="13652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168275</xdr:rowOff>
    </xdr:from>
    <xdr:ext cx="462280" cy="251460"/>
    <xdr:sp macro="" textlink="">
      <xdr:nvSpPr>
        <xdr:cNvPr id="651" name="テキスト ボックス 650"/>
        <xdr:cNvSpPr txBox="1"/>
      </xdr:nvSpPr>
      <xdr:spPr>
        <a:xfrm>
          <a:off x="13468350" y="131984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68580</xdr:rowOff>
    </xdr:from>
    <xdr:to xmlns:xdr="http://schemas.openxmlformats.org/drawingml/2006/spreadsheetDrawing">
      <xdr:col>67</xdr:col>
      <xdr:colOff>101600</xdr:colOff>
      <xdr:row>78</xdr:row>
      <xdr:rowOff>170180</xdr:rowOff>
    </xdr:to>
    <xdr:sp macro="" textlink="">
      <xdr:nvSpPr>
        <xdr:cNvPr id="652" name="フローチャート: 判断 651"/>
        <xdr:cNvSpPr/>
      </xdr:nvSpPr>
      <xdr:spPr>
        <a:xfrm>
          <a:off x="12763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15240</xdr:rowOff>
    </xdr:from>
    <xdr:ext cx="462280" cy="259080"/>
    <xdr:sp macro="" textlink="">
      <xdr:nvSpPr>
        <xdr:cNvPr id="653" name="テキスト ボックス 652"/>
        <xdr:cNvSpPr txBox="1"/>
      </xdr:nvSpPr>
      <xdr:spPr>
        <a:xfrm>
          <a:off x="12579350" y="132168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86995</xdr:rowOff>
    </xdr:from>
    <xdr:ext cx="249555" cy="251460"/>
    <xdr:sp macro="" textlink="">
      <xdr:nvSpPr>
        <xdr:cNvPr id="660" name="災害復旧費該当値テキスト"/>
        <xdr:cNvSpPr txBox="1"/>
      </xdr:nvSpPr>
      <xdr:spPr>
        <a:xfrm>
          <a:off x="16370300" y="134600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1935" cy="251460"/>
    <xdr:sp macro="" textlink="">
      <xdr:nvSpPr>
        <xdr:cNvPr id="662" name="テキスト ボックス 661"/>
        <xdr:cNvSpPr txBox="1"/>
      </xdr:nvSpPr>
      <xdr:spPr>
        <a:xfrm>
          <a:off x="15356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139065</xdr:rowOff>
    </xdr:from>
    <xdr:to xmlns:xdr="http://schemas.openxmlformats.org/drawingml/2006/spreadsheetDrawing">
      <xdr:col>76</xdr:col>
      <xdr:colOff>165100</xdr:colOff>
      <xdr:row>78</xdr:row>
      <xdr:rowOff>69215</xdr:rowOff>
    </xdr:to>
    <xdr:sp macro="" textlink="">
      <xdr:nvSpPr>
        <xdr:cNvPr id="663" name="楕円 662"/>
        <xdr:cNvSpPr/>
      </xdr:nvSpPr>
      <xdr:spPr>
        <a:xfrm>
          <a:off x="14541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86360</xdr:rowOff>
    </xdr:from>
    <xdr:ext cx="527050" cy="251460"/>
    <xdr:sp macro="" textlink="">
      <xdr:nvSpPr>
        <xdr:cNvPr id="664" name="テキスト ボックス 663"/>
        <xdr:cNvSpPr txBox="1"/>
      </xdr:nvSpPr>
      <xdr:spPr>
        <a:xfrm>
          <a:off x="14324965" y="13116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82550</xdr:rowOff>
    </xdr:from>
    <xdr:to xmlns:xdr="http://schemas.openxmlformats.org/drawingml/2006/spreadsheetDrawing">
      <xdr:col>72</xdr:col>
      <xdr:colOff>38100</xdr:colOff>
      <xdr:row>79</xdr:row>
      <xdr:rowOff>12700</xdr:rowOff>
    </xdr:to>
    <xdr:sp macro="" textlink="">
      <xdr:nvSpPr>
        <xdr:cNvPr id="665" name="楕円 664"/>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3810</xdr:rowOff>
    </xdr:from>
    <xdr:ext cx="462280" cy="259080"/>
    <xdr:sp macro="" textlink="">
      <xdr:nvSpPr>
        <xdr:cNvPr id="666" name="テキスト ボックス 665"/>
        <xdr:cNvSpPr txBox="1"/>
      </xdr:nvSpPr>
      <xdr:spPr>
        <a:xfrm>
          <a:off x="13468350" y="13548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1460"/>
    <xdr:sp macro="" textlink="">
      <xdr:nvSpPr>
        <xdr:cNvPr id="668" name="テキスト ボックス 667"/>
        <xdr:cNvSpPr txBox="1"/>
      </xdr:nvSpPr>
      <xdr:spPr>
        <a:xfrm>
          <a:off x="12657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77" name="テキスト ボックス 676"/>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80" name="テキスト ボックス 679"/>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2" name="テキスト ボックス 68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010" cy="251460"/>
    <xdr:sp macro="" textlink="">
      <xdr:nvSpPr>
        <xdr:cNvPr id="684" name="テキスト ボックス 683"/>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010" cy="259080"/>
    <xdr:sp macro="" textlink="">
      <xdr:nvSpPr>
        <xdr:cNvPr id="686" name="テキスト ボックス 685"/>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9080"/>
    <xdr:sp macro="" textlink="">
      <xdr:nvSpPr>
        <xdr:cNvPr id="688" name="テキスト ボックス 687"/>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90" name="テキスト ボックス 689"/>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149860</xdr:rowOff>
    </xdr:from>
    <xdr:to xmlns:xdr="http://schemas.openxmlformats.org/drawingml/2006/spreadsheetDrawing">
      <xdr:col>85</xdr:col>
      <xdr:colOff>126365</xdr:colOff>
      <xdr:row>98</xdr:row>
      <xdr:rowOff>116840</xdr:rowOff>
    </xdr:to>
    <xdr:cxnSp macro="">
      <xdr:nvCxnSpPr>
        <xdr:cNvPr id="692" name="直線コネクタ 691"/>
        <xdr:cNvCxnSpPr/>
      </xdr:nvCxnSpPr>
      <xdr:spPr>
        <a:xfrm flipV="1">
          <a:off x="16317595" y="154089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120650</xdr:rowOff>
    </xdr:from>
    <xdr:ext cx="534670" cy="251460"/>
    <xdr:sp macro="" textlink="">
      <xdr:nvSpPr>
        <xdr:cNvPr id="693" name="公債費最小値テキスト"/>
        <xdr:cNvSpPr txBox="1"/>
      </xdr:nvSpPr>
      <xdr:spPr>
        <a:xfrm>
          <a:off x="16370300" y="16922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116840</xdr:rowOff>
    </xdr:from>
    <xdr:to xmlns:xdr="http://schemas.openxmlformats.org/drawingml/2006/spreadsheetDrawing">
      <xdr:col>86</xdr:col>
      <xdr:colOff>25400</xdr:colOff>
      <xdr:row>98</xdr:row>
      <xdr:rowOff>116840</xdr:rowOff>
    </xdr:to>
    <xdr:cxnSp macro="">
      <xdr:nvCxnSpPr>
        <xdr:cNvPr id="694" name="直線コネクタ 693"/>
        <xdr:cNvCxnSpPr/>
      </xdr:nvCxnSpPr>
      <xdr:spPr>
        <a:xfrm>
          <a:off x="16230600" y="1691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96520</xdr:rowOff>
    </xdr:from>
    <xdr:ext cx="598805" cy="259080"/>
    <xdr:sp macro="" textlink="">
      <xdr:nvSpPr>
        <xdr:cNvPr id="695" name="公債費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211,138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149860</xdr:rowOff>
    </xdr:from>
    <xdr:to xmlns:xdr="http://schemas.openxmlformats.org/drawingml/2006/spreadsheetDrawing">
      <xdr:col>86</xdr:col>
      <xdr:colOff>25400</xdr:colOff>
      <xdr:row>89</xdr:row>
      <xdr:rowOff>149860</xdr:rowOff>
    </xdr:to>
    <xdr:cxnSp macro="">
      <xdr:nvCxnSpPr>
        <xdr:cNvPr id="696" name="直線コネクタ 695"/>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39370</xdr:rowOff>
    </xdr:from>
    <xdr:to xmlns:xdr="http://schemas.openxmlformats.org/drawingml/2006/spreadsheetDrawing">
      <xdr:col>85</xdr:col>
      <xdr:colOff>127000</xdr:colOff>
      <xdr:row>97</xdr:row>
      <xdr:rowOff>52070</xdr:rowOff>
    </xdr:to>
    <xdr:cxnSp macro="">
      <xdr:nvCxnSpPr>
        <xdr:cNvPr id="697" name="直線コネクタ 696"/>
        <xdr:cNvCxnSpPr/>
      </xdr:nvCxnSpPr>
      <xdr:spPr>
        <a:xfrm>
          <a:off x="15481300" y="166700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97790</xdr:rowOff>
    </xdr:from>
    <xdr:ext cx="534670" cy="251460"/>
    <xdr:sp macro="" textlink="">
      <xdr:nvSpPr>
        <xdr:cNvPr id="698" name="公債費平均値テキスト"/>
        <xdr:cNvSpPr txBox="1"/>
      </xdr:nvSpPr>
      <xdr:spPr>
        <a:xfrm>
          <a:off x="16370300" y="16385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74930</xdr:rowOff>
    </xdr:from>
    <xdr:to xmlns:xdr="http://schemas.openxmlformats.org/drawingml/2006/spreadsheetDrawing">
      <xdr:col>85</xdr:col>
      <xdr:colOff>177800</xdr:colOff>
      <xdr:row>97</xdr:row>
      <xdr:rowOff>5080</xdr:rowOff>
    </xdr:to>
    <xdr:sp macro="" textlink="">
      <xdr:nvSpPr>
        <xdr:cNvPr id="699" name="フローチャート: 判断 698"/>
        <xdr:cNvSpPr/>
      </xdr:nvSpPr>
      <xdr:spPr>
        <a:xfrm>
          <a:off x="16268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26670</xdr:rowOff>
    </xdr:from>
    <xdr:to xmlns:xdr="http://schemas.openxmlformats.org/drawingml/2006/spreadsheetDrawing">
      <xdr:col>81</xdr:col>
      <xdr:colOff>50800</xdr:colOff>
      <xdr:row>97</xdr:row>
      <xdr:rowOff>39370</xdr:rowOff>
    </xdr:to>
    <xdr:cxnSp macro="">
      <xdr:nvCxnSpPr>
        <xdr:cNvPr id="700" name="直線コネクタ 699"/>
        <xdr:cNvCxnSpPr/>
      </xdr:nvCxnSpPr>
      <xdr:spPr>
        <a:xfrm>
          <a:off x="14592300" y="166573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92075</xdr:rowOff>
    </xdr:from>
    <xdr:to xmlns:xdr="http://schemas.openxmlformats.org/drawingml/2006/spreadsheetDrawing">
      <xdr:col>81</xdr:col>
      <xdr:colOff>101600</xdr:colOff>
      <xdr:row>97</xdr:row>
      <xdr:rowOff>22225</xdr:rowOff>
    </xdr:to>
    <xdr:sp macro="" textlink="">
      <xdr:nvSpPr>
        <xdr:cNvPr id="701" name="フローチャート: 判断 700"/>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38735</xdr:rowOff>
    </xdr:from>
    <xdr:ext cx="527050" cy="259080"/>
    <xdr:sp macro="" textlink="">
      <xdr:nvSpPr>
        <xdr:cNvPr id="702" name="テキスト ボックス 701"/>
        <xdr:cNvSpPr txBox="1"/>
      </xdr:nvSpPr>
      <xdr:spPr>
        <a:xfrm>
          <a:off x="15213965" y="16326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26670</xdr:rowOff>
    </xdr:from>
    <xdr:to xmlns:xdr="http://schemas.openxmlformats.org/drawingml/2006/spreadsheetDrawing">
      <xdr:col>76</xdr:col>
      <xdr:colOff>114300</xdr:colOff>
      <xdr:row>97</xdr:row>
      <xdr:rowOff>46990</xdr:rowOff>
    </xdr:to>
    <xdr:cxnSp macro="">
      <xdr:nvCxnSpPr>
        <xdr:cNvPr id="703" name="直線コネクタ 702"/>
        <xdr:cNvCxnSpPr/>
      </xdr:nvCxnSpPr>
      <xdr:spPr>
        <a:xfrm flipV="1">
          <a:off x="13703300" y="166573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81280</xdr:rowOff>
    </xdr:from>
    <xdr:to xmlns:xdr="http://schemas.openxmlformats.org/drawingml/2006/spreadsheetDrawing">
      <xdr:col>76</xdr:col>
      <xdr:colOff>165100</xdr:colOff>
      <xdr:row>97</xdr:row>
      <xdr:rowOff>11430</xdr:rowOff>
    </xdr:to>
    <xdr:sp macro="" textlink="">
      <xdr:nvSpPr>
        <xdr:cNvPr id="704" name="フローチャート: 判断 703"/>
        <xdr:cNvSpPr/>
      </xdr:nvSpPr>
      <xdr:spPr>
        <a:xfrm>
          <a:off x="14541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27940</xdr:rowOff>
    </xdr:from>
    <xdr:ext cx="527050" cy="259080"/>
    <xdr:sp macro="" textlink="">
      <xdr:nvSpPr>
        <xdr:cNvPr id="705" name="テキスト ボックス 704"/>
        <xdr:cNvSpPr txBox="1"/>
      </xdr:nvSpPr>
      <xdr:spPr>
        <a:xfrm>
          <a:off x="14324965" y="16315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20320</xdr:rowOff>
    </xdr:from>
    <xdr:to xmlns:xdr="http://schemas.openxmlformats.org/drawingml/2006/spreadsheetDrawing">
      <xdr:col>71</xdr:col>
      <xdr:colOff>177800</xdr:colOff>
      <xdr:row>97</xdr:row>
      <xdr:rowOff>46990</xdr:rowOff>
    </xdr:to>
    <xdr:cxnSp macro="">
      <xdr:nvCxnSpPr>
        <xdr:cNvPr id="706" name="直線コネクタ 705"/>
        <xdr:cNvCxnSpPr/>
      </xdr:nvCxnSpPr>
      <xdr:spPr>
        <a:xfrm>
          <a:off x="12814300" y="16650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86360</xdr:rowOff>
    </xdr:from>
    <xdr:to xmlns:xdr="http://schemas.openxmlformats.org/drawingml/2006/spreadsheetDrawing">
      <xdr:col>72</xdr:col>
      <xdr:colOff>38100</xdr:colOff>
      <xdr:row>97</xdr:row>
      <xdr:rowOff>16510</xdr:rowOff>
    </xdr:to>
    <xdr:sp macro="" textlink="">
      <xdr:nvSpPr>
        <xdr:cNvPr id="707" name="フローチャート: 判断 706"/>
        <xdr:cNvSpPr/>
      </xdr:nvSpPr>
      <xdr:spPr>
        <a:xfrm>
          <a:off x="13652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33020</xdr:rowOff>
    </xdr:from>
    <xdr:ext cx="527050" cy="259080"/>
    <xdr:sp macro="" textlink="">
      <xdr:nvSpPr>
        <xdr:cNvPr id="708" name="テキスト ボックス 707"/>
        <xdr:cNvSpPr txBox="1"/>
      </xdr:nvSpPr>
      <xdr:spPr>
        <a:xfrm>
          <a:off x="13435965" y="16320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83820</xdr:rowOff>
    </xdr:from>
    <xdr:to xmlns:xdr="http://schemas.openxmlformats.org/drawingml/2006/spreadsheetDrawing">
      <xdr:col>67</xdr:col>
      <xdr:colOff>101600</xdr:colOff>
      <xdr:row>97</xdr:row>
      <xdr:rowOff>13970</xdr:rowOff>
    </xdr:to>
    <xdr:sp macro="" textlink="">
      <xdr:nvSpPr>
        <xdr:cNvPr id="709" name="フローチャート: 判断 708"/>
        <xdr:cNvSpPr/>
      </xdr:nvSpPr>
      <xdr:spPr>
        <a:xfrm>
          <a:off x="12763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30480</xdr:rowOff>
    </xdr:from>
    <xdr:ext cx="527050" cy="251460"/>
    <xdr:sp macro="" textlink="">
      <xdr:nvSpPr>
        <xdr:cNvPr id="710" name="テキスト ボックス 709"/>
        <xdr:cNvSpPr txBox="1"/>
      </xdr:nvSpPr>
      <xdr:spPr>
        <a:xfrm>
          <a:off x="12546965" y="16318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635</xdr:rowOff>
    </xdr:from>
    <xdr:to xmlns:xdr="http://schemas.openxmlformats.org/drawingml/2006/spreadsheetDrawing">
      <xdr:col>85</xdr:col>
      <xdr:colOff>177800</xdr:colOff>
      <xdr:row>97</xdr:row>
      <xdr:rowOff>102235</xdr:rowOff>
    </xdr:to>
    <xdr:sp macro="" textlink="">
      <xdr:nvSpPr>
        <xdr:cNvPr id="716" name="楕円 715"/>
        <xdr:cNvSpPr/>
      </xdr:nvSpPr>
      <xdr:spPr>
        <a:xfrm>
          <a:off x="162687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150495</xdr:rowOff>
    </xdr:from>
    <xdr:ext cx="534670" cy="259080"/>
    <xdr:sp macro="" textlink="">
      <xdr:nvSpPr>
        <xdr:cNvPr id="717" name="公債費該当値テキスト"/>
        <xdr:cNvSpPr txBox="1"/>
      </xdr:nvSpPr>
      <xdr:spPr>
        <a:xfrm>
          <a:off x="16370300" y="1660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160020</xdr:rowOff>
    </xdr:from>
    <xdr:to xmlns:xdr="http://schemas.openxmlformats.org/drawingml/2006/spreadsheetDrawing">
      <xdr:col>81</xdr:col>
      <xdr:colOff>101600</xdr:colOff>
      <xdr:row>97</xdr:row>
      <xdr:rowOff>90170</xdr:rowOff>
    </xdr:to>
    <xdr:sp macro="" textlink="">
      <xdr:nvSpPr>
        <xdr:cNvPr id="718" name="楕円 717"/>
        <xdr:cNvSpPr/>
      </xdr:nvSpPr>
      <xdr:spPr>
        <a:xfrm>
          <a:off x="15430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81280</xdr:rowOff>
    </xdr:from>
    <xdr:ext cx="527050" cy="259080"/>
    <xdr:sp macro="" textlink="">
      <xdr:nvSpPr>
        <xdr:cNvPr id="719" name="テキスト ボックス 718"/>
        <xdr:cNvSpPr txBox="1"/>
      </xdr:nvSpPr>
      <xdr:spPr>
        <a:xfrm>
          <a:off x="15213965" y="16711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147320</xdr:rowOff>
    </xdr:from>
    <xdr:to xmlns:xdr="http://schemas.openxmlformats.org/drawingml/2006/spreadsheetDrawing">
      <xdr:col>76</xdr:col>
      <xdr:colOff>165100</xdr:colOff>
      <xdr:row>97</xdr:row>
      <xdr:rowOff>77470</xdr:rowOff>
    </xdr:to>
    <xdr:sp macro="" textlink="">
      <xdr:nvSpPr>
        <xdr:cNvPr id="720" name="楕円 719"/>
        <xdr:cNvSpPr/>
      </xdr:nvSpPr>
      <xdr:spPr>
        <a:xfrm>
          <a:off x="14541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68580</xdr:rowOff>
    </xdr:from>
    <xdr:ext cx="527050" cy="259080"/>
    <xdr:sp macro="" textlink="">
      <xdr:nvSpPr>
        <xdr:cNvPr id="721" name="テキスト ボックス 720"/>
        <xdr:cNvSpPr txBox="1"/>
      </xdr:nvSpPr>
      <xdr:spPr>
        <a:xfrm>
          <a:off x="14324965" y="16699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167640</xdr:rowOff>
    </xdr:from>
    <xdr:to xmlns:xdr="http://schemas.openxmlformats.org/drawingml/2006/spreadsheetDrawing">
      <xdr:col>72</xdr:col>
      <xdr:colOff>38100</xdr:colOff>
      <xdr:row>97</xdr:row>
      <xdr:rowOff>97790</xdr:rowOff>
    </xdr:to>
    <xdr:sp macro="" textlink="">
      <xdr:nvSpPr>
        <xdr:cNvPr id="722" name="楕円 721"/>
        <xdr:cNvSpPr/>
      </xdr:nvSpPr>
      <xdr:spPr>
        <a:xfrm>
          <a:off x="13652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88900</xdr:rowOff>
    </xdr:from>
    <xdr:ext cx="527050" cy="251460"/>
    <xdr:sp macro="" textlink="">
      <xdr:nvSpPr>
        <xdr:cNvPr id="723" name="テキスト ボックス 722"/>
        <xdr:cNvSpPr txBox="1"/>
      </xdr:nvSpPr>
      <xdr:spPr>
        <a:xfrm>
          <a:off x="13435965" y="16719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140970</xdr:rowOff>
    </xdr:from>
    <xdr:to xmlns:xdr="http://schemas.openxmlformats.org/drawingml/2006/spreadsheetDrawing">
      <xdr:col>67</xdr:col>
      <xdr:colOff>101600</xdr:colOff>
      <xdr:row>97</xdr:row>
      <xdr:rowOff>71120</xdr:rowOff>
    </xdr:to>
    <xdr:sp macro="" textlink="">
      <xdr:nvSpPr>
        <xdr:cNvPr id="724" name="楕円 723"/>
        <xdr:cNvSpPr/>
      </xdr:nvSpPr>
      <xdr:spPr>
        <a:xfrm>
          <a:off x="12763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62230</xdr:rowOff>
    </xdr:from>
    <xdr:ext cx="527050" cy="259080"/>
    <xdr:sp macro="" textlink="">
      <xdr:nvSpPr>
        <xdr:cNvPr id="725" name="テキスト ボックス 724"/>
        <xdr:cNvSpPr txBox="1"/>
      </xdr:nvSpPr>
      <xdr:spPr>
        <a:xfrm>
          <a:off x="12546965" y="16692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34" name="テキスト ボックス 733"/>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6" name="直線コネクタ 73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1300" cy="251460"/>
    <xdr:sp macro="" textlink="">
      <xdr:nvSpPr>
        <xdr:cNvPr id="737" name="テキスト ボックス 736"/>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8" name="直線コネクタ 73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9740" cy="251460"/>
    <xdr:sp macro="" textlink="">
      <xdr:nvSpPr>
        <xdr:cNvPr id="739" name="テキスト ボックス 738"/>
        <xdr:cNvSpPr txBox="1"/>
      </xdr:nvSpPr>
      <xdr:spPr>
        <a:xfrm>
          <a:off x="17820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0" name="直線コネクタ 73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9740" cy="251460"/>
    <xdr:sp macro="" textlink="">
      <xdr:nvSpPr>
        <xdr:cNvPr id="741" name="テキスト ボックス 740"/>
        <xdr:cNvSpPr txBox="1"/>
      </xdr:nvSpPr>
      <xdr:spPr>
        <a:xfrm>
          <a:off x="17820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2" name="直線コネクタ 74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9740" cy="251460"/>
    <xdr:sp macro="" textlink="">
      <xdr:nvSpPr>
        <xdr:cNvPr id="743" name="テキスト ボックス 742"/>
        <xdr:cNvSpPr txBox="1"/>
      </xdr:nvSpPr>
      <xdr:spPr>
        <a:xfrm>
          <a:off x="17820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4" name="直線コネクタ 74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9740" cy="251460"/>
    <xdr:sp macro="" textlink="">
      <xdr:nvSpPr>
        <xdr:cNvPr id="745" name="テキスト ボックス 744"/>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60960</xdr:rowOff>
    </xdr:from>
    <xdr:to xmlns:xdr="http://schemas.openxmlformats.org/drawingml/2006/spreadsheetDrawing">
      <xdr:col>116</xdr:col>
      <xdr:colOff>62865</xdr:colOff>
      <xdr:row>38</xdr:row>
      <xdr:rowOff>139700</xdr:rowOff>
    </xdr:to>
    <xdr:cxnSp macro="">
      <xdr:nvCxnSpPr>
        <xdr:cNvPr id="747" name="直線コネクタ 746"/>
        <xdr:cNvCxnSpPr/>
      </xdr:nvCxnSpPr>
      <xdr:spPr>
        <a:xfrm flipV="1">
          <a:off x="22159595" y="5547360"/>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163830</xdr:rowOff>
    </xdr:from>
    <xdr:ext cx="249555" cy="259080"/>
    <xdr:sp macro="" textlink="">
      <xdr:nvSpPr>
        <xdr:cNvPr id="748" name="諸支出金最小値テキスト"/>
        <xdr:cNvSpPr txBox="1"/>
      </xdr:nvSpPr>
      <xdr:spPr>
        <a:xfrm>
          <a:off x="22212300" y="6678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9" name="直線コネクタ 74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7620</xdr:rowOff>
    </xdr:from>
    <xdr:ext cx="469900" cy="251460"/>
    <xdr:sp macro="" textlink="">
      <xdr:nvSpPr>
        <xdr:cNvPr id="750" name="諸支出金最大値テキスト"/>
        <xdr:cNvSpPr txBox="1"/>
      </xdr:nvSpPr>
      <xdr:spPr>
        <a:xfrm>
          <a:off x="22212300" y="53225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60960</xdr:rowOff>
    </xdr:from>
    <xdr:to xmlns:xdr="http://schemas.openxmlformats.org/drawingml/2006/spreadsheetDrawing">
      <xdr:col>116</xdr:col>
      <xdr:colOff>152400</xdr:colOff>
      <xdr:row>32</xdr:row>
      <xdr:rowOff>60960</xdr:rowOff>
    </xdr:to>
    <xdr:cxnSp macro="">
      <xdr:nvCxnSpPr>
        <xdr:cNvPr id="751" name="直線コネクタ 750"/>
        <xdr:cNvCxnSpPr/>
      </xdr:nvCxnSpPr>
      <xdr:spPr>
        <a:xfrm>
          <a:off x="22072600" y="554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2" name="直線コネクタ 75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81280</xdr:rowOff>
    </xdr:from>
    <xdr:ext cx="313690" cy="259080"/>
    <xdr:sp macro="" textlink="">
      <xdr:nvSpPr>
        <xdr:cNvPr id="753" name="諸支出金平均値テキスト"/>
        <xdr:cNvSpPr txBox="1"/>
      </xdr:nvSpPr>
      <xdr:spPr>
        <a:xfrm>
          <a:off x="22212300" y="64249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58420</xdr:rowOff>
    </xdr:from>
    <xdr:to xmlns:xdr="http://schemas.openxmlformats.org/drawingml/2006/spreadsheetDrawing">
      <xdr:col>116</xdr:col>
      <xdr:colOff>114300</xdr:colOff>
      <xdr:row>38</xdr:row>
      <xdr:rowOff>160020</xdr:rowOff>
    </xdr:to>
    <xdr:sp macro="" textlink="">
      <xdr:nvSpPr>
        <xdr:cNvPr id="754" name="フローチャート: 判断 753"/>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5" name="直線コネクタ 75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81280</xdr:rowOff>
    </xdr:from>
    <xdr:to xmlns:xdr="http://schemas.openxmlformats.org/drawingml/2006/spreadsheetDrawing">
      <xdr:col>112</xdr:col>
      <xdr:colOff>38100</xdr:colOff>
      <xdr:row>39</xdr:row>
      <xdr:rowOff>11430</xdr:rowOff>
    </xdr:to>
    <xdr:sp macro="" textlink="">
      <xdr:nvSpPr>
        <xdr:cNvPr id="756" name="フローチャート: 判断 755"/>
        <xdr:cNvSpPr/>
      </xdr:nvSpPr>
      <xdr:spPr>
        <a:xfrm>
          <a:off x="21272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29210</xdr:rowOff>
    </xdr:from>
    <xdr:ext cx="313690" cy="251460"/>
    <xdr:sp macro="" textlink="">
      <xdr:nvSpPr>
        <xdr:cNvPr id="757" name="テキスト ボックス 756"/>
        <xdr:cNvSpPr txBox="1"/>
      </xdr:nvSpPr>
      <xdr:spPr>
        <a:xfrm>
          <a:off x="21166455" y="63728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8" name="直線コネクタ 75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33655</xdr:rowOff>
    </xdr:from>
    <xdr:to xmlns:xdr="http://schemas.openxmlformats.org/drawingml/2006/spreadsheetDrawing">
      <xdr:col>107</xdr:col>
      <xdr:colOff>101600</xdr:colOff>
      <xdr:row>38</xdr:row>
      <xdr:rowOff>135255</xdr:rowOff>
    </xdr:to>
    <xdr:sp macro="" textlink="">
      <xdr:nvSpPr>
        <xdr:cNvPr id="759" name="フローチャート: 判断 758"/>
        <xdr:cNvSpPr/>
      </xdr:nvSpPr>
      <xdr:spPr>
        <a:xfrm>
          <a:off x="20383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151765</xdr:rowOff>
    </xdr:from>
    <xdr:ext cx="378460" cy="259080"/>
    <xdr:sp macro="" textlink="">
      <xdr:nvSpPr>
        <xdr:cNvPr id="760" name="テキスト ボックス 759"/>
        <xdr:cNvSpPr txBox="1"/>
      </xdr:nvSpPr>
      <xdr:spPr>
        <a:xfrm>
          <a:off x="20245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1" name="直線コネクタ 76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166370</xdr:rowOff>
    </xdr:from>
    <xdr:to xmlns:xdr="http://schemas.openxmlformats.org/drawingml/2006/spreadsheetDrawing">
      <xdr:col>102</xdr:col>
      <xdr:colOff>165100</xdr:colOff>
      <xdr:row>38</xdr:row>
      <xdr:rowOff>96520</xdr:rowOff>
    </xdr:to>
    <xdr:sp macro="" textlink="">
      <xdr:nvSpPr>
        <xdr:cNvPr id="762" name="フローチャート: 判断 761"/>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113030</xdr:rowOff>
    </xdr:from>
    <xdr:ext cx="378460" cy="259080"/>
    <xdr:sp macro="" textlink="">
      <xdr:nvSpPr>
        <xdr:cNvPr id="763" name="テキスト ボックス 762"/>
        <xdr:cNvSpPr txBox="1"/>
      </xdr:nvSpPr>
      <xdr:spPr>
        <a:xfrm>
          <a:off x="19356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107950</xdr:rowOff>
    </xdr:from>
    <xdr:to xmlns:xdr="http://schemas.openxmlformats.org/drawingml/2006/spreadsheetDrawing">
      <xdr:col>98</xdr:col>
      <xdr:colOff>38100</xdr:colOff>
      <xdr:row>38</xdr:row>
      <xdr:rowOff>38100</xdr:rowOff>
    </xdr:to>
    <xdr:sp macro="" textlink="">
      <xdr:nvSpPr>
        <xdr:cNvPr id="764" name="フローチャート: 判断 763"/>
        <xdr:cNvSpPr/>
      </xdr:nvSpPr>
      <xdr:spPr>
        <a:xfrm>
          <a:off x="18605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54610</xdr:rowOff>
    </xdr:from>
    <xdr:ext cx="378460" cy="251460"/>
    <xdr:sp macro="" textlink="">
      <xdr:nvSpPr>
        <xdr:cNvPr id="765" name="テキスト ボックス 764"/>
        <xdr:cNvSpPr txBox="1"/>
      </xdr:nvSpPr>
      <xdr:spPr>
        <a:xfrm>
          <a:off x="18467070" y="62268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6" name="テキスト ボックス 76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7" name="テキスト ボックス 76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8" name="テキスト ボックス 76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9" name="テキスト ボックス 76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0" name="テキスト ボックス 76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36830</xdr:rowOff>
    </xdr:from>
    <xdr:ext cx="249555" cy="259080"/>
    <xdr:sp macro="" textlink="">
      <xdr:nvSpPr>
        <xdr:cNvPr id="772" name="諸支出金該当値テキスト"/>
        <xdr:cNvSpPr txBox="1"/>
      </xdr:nvSpPr>
      <xdr:spPr>
        <a:xfrm>
          <a:off x="22212300" y="6551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1935" cy="259080"/>
    <xdr:sp macro="" textlink="">
      <xdr:nvSpPr>
        <xdr:cNvPr id="774" name="テキスト ボックス 773"/>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1935" cy="259080"/>
    <xdr:sp macro="" textlink="">
      <xdr:nvSpPr>
        <xdr:cNvPr id="776" name="テキスト ボックス 775"/>
        <xdr:cNvSpPr txBox="1"/>
      </xdr:nvSpPr>
      <xdr:spPr>
        <a:xfrm>
          <a:off x="20309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1935" cy="259080"/>
    <xdr:sp macro="" textlink="">
      <xdr:nvSpPr>
        <xdr:cNvPr id="778" name="テキスト ボックス 777"/>
        <xdr:cNvSpPr txBox="1"/>
      </xdr:nvSpPr>
      <xdr:spPr>
        <a:xfrm>
          <a:off x="19420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1935" cy="259080"/>
    <xdr:sp macro="" textlink="">
      <xdr:nvSpPr>
        <xdr:cNvPr id="780" name="テキスト ボックス 779"/>
        <xdr:cNvSpPr txBox="1"/>
      </xdr:nvSpPr>
      <xdr:spPr>
        <a:xfrm>
          <a:off x="18531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89" name="テキスト ボックス 788"/>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0" name="直線コネクタ 78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1300" cy="251460"/>
    <xdr:sp macro="" textlink="">
      <xdr:nvSpPr>
        <xdr:cNvPr id="792" name="テキスト ボックス 791"/>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300" cy="251460"/>
    <xdr:sp macro="" textlink="">
      <xdr:nvSpPr>
        <xdr:cNvPr id="794" name="テキスト ボックス 793"/>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6" name="直線コネクタ 79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1" name="直線コネクタ 80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4" name="直線コネクタ 80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935" cy="259080"/>
    <xdr:sp macro="" textlink="">
      <xdr:nvSpPr>
        <xdr:cNvPr id="806" name="テキスト ボックス 805"/>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7" name="直線コネクタ 80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935" cy="259080"/>
    <xdr:sp macro="" textlink="">
      <xdr:nvSpPr>
        <xdr:cNvPr id="809" name="テキスト ボックス 808"/>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0" name="直線コネクタ 80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1935" cy="259080"/>
    <xdr:sp macro="" textlink="">
      <xdr:nvSpPr>
        <xdr:cNvPr id="812" name="テキスト ボックス 811"/>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935" cy="259080"/>
    <xdr:sp macro="" textlink="">
      <xdr:nvSpPr>
        <xdr:cNvPr id="814" name="テキスト ボックス 813"/>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935" cy="259080"/>
    <xdr:sp macro="" textlink="">
      <xdr:nvSpPr>
        <xdr:cNvPr id="823" name="テキスト ボックス 822"/>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935" cy="259080"/>
    <xdr:sp macro="" textlink="">
      <xdr:nvSpPr>
        <xdr:cNvPr id="825" name="テキスト ボックス 824"/>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1935" cy="259080"/>
    <xdr:sp macro="" textlink="">
      <xdr:nvSpPr>
        <xdr:cNvPr id="827" name="テキスト ボックス 826"/>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935" cy="259080"/>
    <xdr:sp macro="" textlink="">
      <xdr:nvSpPr>
        <xdr:cNvPr id="829" name="テキスト ボックス 828"/>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・総務費は、住民一人当たり83,714円となっている。財政調整基金の積立金の減等により、前年度と比較して25,270円下回り、類似団体平均を35,734円下回っている。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・民生費は、住民一人当たり133,351円となっている。子育て世帯や住民税非課税世帯への給付金の減や学童クラブ建設事業の皆減等により、前年度を15,704円下回り、類似団体平均を36,652円下回っている。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・衛生費は、住民一人当たり51,819円となっている。一般廃棄物処理施設解体事業の皆減等により、前年度を10,732円下回り、類似団体平均も7,102円下回っている。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・土木費は、住民一人当たり104,580円となっている。下水道事業の企業会計化に伴う補助金の増等により、前年度を20,545円上回り、類似団体平均を45,855円と大幅に上回っている。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・消防費は、住民一人当たり26,250円となっている。防災行政無線更新事業の皆減等により、前年度を21,808円下回り、類似団体平均を3,505円上回っている。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・教育費は、住民一人当たり56,752円となっている。学校等教育施設の長寿命化関連工事の増等により、前年度を7,975円上回り、類似団体平均を6,986円下回っている。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000">
              <a:latin typeface="ＭＳ ゴシック"/>
              <a:ea typeface="ＭＳ ゴシック"/>
            </a:rPr>
            <a:t>平成30年度は財政調整基金を取り崩し特定目的基金へ積み立てを行ったことにより実質単年度収支はマイナスとなっている。</a:t>
          </a:r>
          <a:endParaRPr kumimoji="1" lang="ja-JP" altLang="en-US" sz="1000">
            <a:latin typeface="ＭＳ ゴシック"/>
            <a:ea typeface="ＭＳ ゴシック"/>
          </a:endParaRPr>
        </a:p>
        <a:p>
          <a:r>
            <a:rPr kumimoji="1" lang="ja-JP" altLang="en-US" sz="1000">
              <a:latin typeface="ＭＳ ゴシック"/>
              <a:ea typeface="ＭＳ ゴシック"/>
            </a:rPr>
            <a:t>　令和元年度は一般廃棄物処理施設建設事業が本格化したことや、台風被害による災害復旧費用が増加したことにより、令和２年度は一般廃棄物処理施設建設事業の内施設建設を終えて、それぞれ一般財源が不足し、財政調整基金を切り崩したため、実質単年度収支はマイナスとなった。</a:t>
          </a:r>
          <a:endParaRPr kumimoji="1" lang="ja-JP" altLang="en-US" sz="1000">
            <a:latin typeface="ＭＳ ゴシック"/>
            <a:ea typeface="ＭＳ ゴシック"/>
          </a:endParaRPr>
        </a:p>
        <a:p>
          <a:r>
            <a:rPr kumimoji="1" lang="ja-JP" altLang="en-US" sz="1000">
              <a:latin typeface="ＭＳ ゴシック"/>
              <a:ea typeface="ＭＳ ゴシック"/>
            </a:rPr>
            <a:t>　令和３年度は地方交付税の追加交付をうけて財政調整基金への積立てを行ったことで実質単年度収支はプラスとなった。</a:t>
          </a:r>
          <a:endParaRPr kumimoji="1" lang="ja-JP" altLang="en-US" sz="1000">
            <a:latin typeface="ＭＳ ゴシック"/>
            <a:ea typeface="ＭＳ ゴシック"/>
          </a:endParaRPr>
        </a:p>
        <a:p>
          <a:r>
            <a:rPr kumimoji="1" lang="ja-JP" altLang="en-US" sz="1000">
              <a:latin typeface="ＭＳ ゴシック"/>
              <a:ea typeface="ＭＳ ゴシック"/>
            </a:rPr>
            <a:t>　令和４年度は税収があがったものの地方交付税や臨時財政対策債の減により実質単年度収支はマイナスとなった。</a:t>
          </a:r>
          <a:endParaRPr kumimoji="1" lang="ja-JP" altLang="en-US" sz="1000">
            <a:latin typeface="ＭＳ ゴシック"/>
            <a:ea typeface="ＭＳ ゴシック"/>
          </a:endParaRPr>
        </a:p>
        <a:p>
          <a:r>
            <a:rPr kumimoji="1" lang="ja-JP" altLang="en-US" sz="1000">
              <a:latin typeface="ＭＳ ゴシック"/>
              <a:ea typeface="ＭＳ ゴシック"/>
            </a:rPr>
            <a:t>　今後は引き続き実質単年度収支の黒字の維持を目指して健全な財政運営に努めていく</a:t>
          </a:r>
          <a:r>
            <a:rPr kumimoji="1" lang="ja-JP" altLang="en-US" sz="1000">
              <a:latin typeface="ＭＳ ゴシック"/>
              <a:ea typeface="ＭＳ ゴシック"/>
            </a:rPr>
            <a:t>。</a:t>
          </a:r>
          <a:r>
            <a:rPr kumimoji="1" lang="ja-JP" altLang="en-US" sz="1000">
              <a:latin typeface="ＭＳ ゴシック"/>
              <a:ea typeface="ＭＳ ゴシック"/>
            </a:rPr>
            <a:t>　</a:t>
          </a:r>
          <a:endParaRPr kumimoji="1" lang="ja-JP" altLang="en-US" sz="10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令和4年度はすべての会計において収支が黒字となっており、全会計の黒字額の標準財政規模費は前年度から2.56ポイント増加した。</a:t>
          </a:r>
          <a:endParaRPr kumimoji="1" lang="ja-JP" altLang="en-US" sz="1300">
            <a:latin typeface="ＭＳ ゴシック"/>
            <a:ea typeface="ＭＳ ゴシック"/>
          </a:endParaRPr>
        </a:p>
        <a:p>
          <a:r>
            <a:rPr kumimoji="1" lang="ja-JP" altLang="en-US" sz="1300">
              <a:latin typeface="ＭＳ ゴシック"/>
              <a:ea typeface="ＭＳ ゴシック"/>
            </a:rPr>
            <a:t>　水道事業会計は企業債の借入れを抑制し、施設改良費の財源を自己財源で賄うよう努め、施設や管路等の老朽化による修繕費等を抑制することにより前年度から1.72ポイント増となった。</a:t>
          </a:r>
          <a:endParaRPr kumimoji="1" lang="ja-JP" altLang="en-US" sz="1300">
            <a:latin typeface="ＭＳ ゴシック"/>
            <a:ea typeface="ＭＳ ゴシック"/>
          </a:endParaRPr>
        </a:p>
        <a:p>
          <a:r>
            <a:rPr kumimoji="1" lang="ja-JP" altLang="en-US" sz="1300">
              <a:latin typeface="ＭＳ ゴシック"/>
              <a:ea typeface="ＭＳ ゴシック"/>
            </a:rPr>
            <a:t>　また、下水道事業会計は当該年度から企業会計に移行し、施設や管路等の老朽化による修繕費等を抑制するなど汚水処理費のコスト削減に努め、3.42ポイントとなった。</a:t>
          </a:r>
          <a:endParaRPr kumimoji="1" lang="ja-JP" altLang="en-US" sz="1300">
            <a:latin typeface="ＭＳ ゴシック"/>
            <a:ea typeface="ＭＳ ゴシック"/>
          </a:endParaRPr>
        </a:p>
        <a:p>
          <a:r>
            <a:rPr kumimoji="1" lang="ja-JP" altLang="en-US" sz="1300">
              <a:latin typeface="ＭＳ ゴシック"/>
              <a:ea typeface="ＭＳ ゴシック"/>
            </a:rPr>
            <a:t>　黒字額になっている会計においても、実際には一般会計からの繰出金により実質収支を黒字化しているものが多く、一般会計の負担を大きくしている。本来であれば各事業の料金収入等の適正化、事業の効率化により独立採算を実現しなければならないところである。</a:t>
          </a:r>
          <a:endParaRPr kumimoji="1" lang="ja-JP" altLang="en-US" sz="1300">
            <a:latin typeface="ＭＳ ゴシック"/>
            <a:ea typeface="ＭＳ ゴシック"/>
          </a:endParaRPr>
        </a:p>
        <a:p>
          <a:r>
            <a:rPr kumimoji="1" lang="ja-JP" altLang="en-US" sz="1300">
              <a:latin typeface="ＭＳ ゴシック"/>
              <a:ea typeface="ＭＳ ゴシック"/>
            </a:rPr>
            <a:t>　人口減少の影響により各会計とも今後さらに厳しい財政運営が見込まれるが、保険料や使用料等の見直しを行うことで歳入を確保し計画的な施設の維持修繕、統廃合などにより歳出抑制を推進し、財政の健全化を図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printerSettings" Target="../printerSettings/printerSettings19.bin" /><Relationship Id="rId3"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printerSettings" Target="../printerSettings/printerSettings21.bin" /><Relationship Id="rId3"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printerSettings" Target="../printerSettings/printerSettings23.bin" /><Relationship Id="rId3"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printerSettings" Target="../printerSettings/printerSettings25.bin" /><Relationship Id="rId3"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printerSettings" Target="../printerSettings/printerSettings2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rinterSettings" Target="../printerSettings/printerSettings4.bin" /><Relationship Id="rId3"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rinterSettings" Target="../printerSettings/printerSettings6.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rinterSettings" Target="../printerSettings/printerSettings9.bin" /><Relationship Id="rId3"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rinterSettings" Target="../printerSettings/printerSettings11.bin" /><Relationship Id="rId3"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rinterSettings" Target="../printerSettings/printerSettings13.bin" /><Relationship Id="rId3"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rinterSettings" Target="../printerSettings/printerSettings15.bin" /><Relationship Id="rId3"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rinterSettings" Target="../printerSettings/printerSettings17.bin"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zoomScale="85" zoomScaleNormal="85" workbookViewId="0">
      <selection activeCell="W9" sqref="W9:AL11"/>
    </sheetView>
  </sheetViews>
  <sheetFormatPr defaultColWidth="0" defaultRowHeight="11.25"/>
  <cols>
    <col min="1" max="11" width="2.125" style="1" customWidth="1"/>
    <col min="12" max="12" width="2.25" style="1" customWidth="1"/>
    <col min="13" max="17" width="2.375" style="1" customWidth="1"/>
    <col min="18" max="119" width="2.125" style="1" customWidth="1"/>
    <col min="120" max="16384" width="8"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0"/>
    </row>
    <row r="3" spans="1:119" ht="18.75" customHeight="1">
      <c r="A3" s="2"/>
      <c r="B3" s="5" t="s">
        <v>137</v>
      </c>
      <c r="C3" s="22"/>
      <c r="D3" s="22"/>
      <c r="E3" s="44"/>
      <c r="F3" s="44"/>
      <c r="G3" s="44"/>
      <c r="H3" s="44"/>
      <c r="I3" s="44"/>
      <c r="J3" s="44"/>
      <c r="K3" s="44"/>
      <c r="L3" s="44" t="s">
        <v>139</v>
      </c>
      <c r="M3" s="44"/>
      <c r="N3" s="44"/>
      <c r="O3" s="44"/>
      <c r="P3" s="44"/>
      <c r="Q3" s="44"/>
      <c r="R3" s="94"/>
      <c r="S3" s="94"/>
      <c r="T3" s="94"/>
      <c r="U3" s="94"/>
      <c r="V3" s="112"/>
      <c r="W3" s="127" t="s">
        <v>141</v>
      </c>
      <c r="X3" s="137"/>
      <c r="Y3" s="137"/>
      <c r="Z3" s="137"/>
      <c r="AA3" s="137"/>
      <c r="AB3" s="22"/>
      <c r="AC3" s="94" t="s">
        <v>143</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4</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145</v>
      </c>
      <c r="BW3" s="137"/>
      <c r="BX3" s="137"/>
      <c r="BY3" s="137"/>
      <c r="BZ3" s="137"/>
      <c r="CA3" s="137"/>
      <c r="CB3" s="137"/>
      <c r="CC3" s="164"/>
      <c r="CD3" s="10" t="s">
        <v>4</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153</v>
      </c>
      <c r="AZ4" s="197"/>
      <c r="BA4" s="197"/>
      <c r="BB4" s="197"/>
      <c r="BC4" s="197"/>
      <c r="BD4" s="197"/>
      <c r="BE4" s="197"/>
      <c r="BF4" s="197"/>
      <c r="BG4" s="197"/>
      <c r="BH4" s="197"/>
      <c r="BI4" s="197"/>
      <c r="BJ4" s="197"/>
      <c r="BK4" s="197"/>
      <c r="BL4" s="197"/>
      <c r="BM4" s="208"/>
      <c r="BN4" s="213">
        <v>10717433</v>
      </c>
      <c r="BO4" s="216"/>
      <c r="BP4" s="216"/>
      <c r="BQ4" s="216"/>
      <c r="BR4" s="216"/>
      <c r="BS4" s="216"/>
      <c r="BT4" s="216"/>
      <c r="BU4" s="219"/>
      <c r="BV4" s="213">
        <v>11867425</v>
      </c>
      <c r="BW4" s="216"/>
      <c r="BX4" s="216"/>
      <c r="BY4" s="216"/>
      <c r="BZ4" s="216"/>
      <c r="CA4" s="216"/>
      <c r="CB4" s="216"/>
      <c r="CC4" s="219"/>
      <c r="CD4" s="222" t="s">
        <v>144</v>
      </c>
      <c r="CE4" s="223"/>
      <c r="CF4" s="223"/>
      <c r="CG4" s="223"/>
      <c r="CH4" s="223"/>
      <c r="CI4" s="223"/>
      <c r="CJ4" s="223"/>
      <c r="CK4" s="223"/>
      <c r="CL4" s="223"/>
      <c r="CM4" s="223"/>
      <c r="CN4" s="223"/>
      <c r="CO4" s="223"/>
      <c r="CP4" s="223"/>
      <c r="CQ4" s="223"/>
      <c r="CR4" s="223"/>
      <c r="CS4" s="226"/>
      <c r="CT4" s="229">
        <v>5.6</v>
      </c>
      <c r="CU4" s="237"/>
      <c r="CV4" s="237"/>
      <c r="CW4" s="237"/>
      <c r="CX4" s="237"/>
      <c r="CY4" s="237"/>
      <c r="CZ4" s="237"/>
      <c r="DA4" s="245"/>
      <c r="DB4" s="229">
        <v>5.9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154</v>
      </c>
      <c r="AN5" s="58"/>
      <c r="AO5" s="58"/>
      <c r="AP5" s="58"/>
      <c r="AQ5" s="58"/>
      <c r="AR5" s="58"/>
      <c r="AS5" s="58"/>
      <c r="AT5" s="63"/>
      <c r="AU5" s="182" t="s">
        <v>73</v>
      </c>
      <c r="AV5" s="139"/>
      <c r="AW5" s="139"/>
      <c r="AX5" s="139"/>
      <c r="AY5" s="190" t="s">
        <v>148</v>
      </c>
      <c r="AZ5" s="198"/>
      <c r="BA5" s="198"/>
      <c r="BB5" s="198"/>
      <c r="BC5" s="198"/>
      <c r="BD5" s="198"/>
      <c r="BE5" s="198"/>
      <c r="BF5" s="198"/>
      <c r="BG5" s="198"/>
      <c r="BH5" s="198"/>
      <c r="BI5" s="198"/>
      <c r="BJ5" s="198"/>
      <c r="BK5" s="198"/>
      <c r="BL5" s="198"/>
      <c r="BM5" s="209"/>
      <c r="BN5" s="214">
        <v>10215472</v>
      </c>
      <c r="BO5" s="217"/>
      <c r="BP5" s="217"/>
      <c r="BQ5" s="217"/>
      <c r="BR5" s="217"/>
      <c r="BS5" s="217"/>
      <c r="BT5" s="217"/>
      <c r="BU5" s="220"/>
      <c r="BV5" s="214">
        <v>11341331</v>
      </c>
      <c r="BW5" s="217"/>
      <c r="BX5" s="217"/>
      <c r="BY5" s="217"/>
      <c r="BZ5" s="217"/>
      <c r="CA5" s="217"/>
      <c r="CB5" s="217"/>
      <c r="CC5" s="220"/>
      <c r="CD5" s="192" t="s">
        <v>156</v>
      </c>
      <c r="CE5" s="111"/>
      <c r="CF5" s="111"/>
      <c r="CG5" s="111"/>
      <c r="CH5" s="111"/>
      <c r="CI5" s="111"/>
      <c r="CJ5" s="111"/>
      <c r="CK5" s="111"/>
      <c r="CL5" s="111"/>
      <c r="CM5" s="111"/>
      <c r="CN5" s="111"/>
      <c r="CO5" s="111"/>
      <c r="CP5" s="111"/>
      <c r="CQ5" s="111"/>
      <c r="CR5" s="111"/>
      <c r="CS5" s="211"/>
      <c r="CT5" s="230">
        <v>93.8</v>
      </c>
      <c r="CU5" s="238"/>
      <c r="CV5" s="238"/>
      <c r="CW5" s="238"/>
      <c r="CX5" s="238"/>
      <c r="CY5" s="238"/>
      <c r="CZ5" s="238"/>
      <c r="DA5" s="246"/>
      <c r="DB5" s="230">
        <v>83.4</v>
      </c>
      <c r="DC5" s="238"/>
      <c r="DD5" s="238"/>
      <c r="DE5" s="238"/>
      <c r="DF5" s="238"/>
      <c r="DG5" s="238"/>
      <c r="DH5" s="238"/>
      <c r="DI5" s="246"/>
    </row>
    <row r="6" spans="1:119" ht="18.75" customHeight="1">
      <c r="A6" s="2"/>
      <c r="B6" s="8" t="s">
        <v>158</v>
      </c>
      <c r="C6" s="25"/>
      <c r="D6" s="25"/>
      <c r="E6" s="47"/>
      <c r="F6" s="47"/>
      <c r="G6" s="47"/>
      <c r="H6" s="47"/>
      <c r="I6" s="47"/>
      <c r="J6" s="47"/>
      <c r="K6" s="47"/>
      <c r="L6" s="47" t="s">
        <v>160</v>
      </c>
      <c r="M6" s="47"/>
      <c r="N6" s="47"/>
      <c r="O6" s="47"/>
      <c r="P6" s="47"/>
      <c r="Q6" s="47"/>
      <c r="R6" s="50"/>
      <c r="S6" s="50"/>
      <c r="T6" s="50"/>
      <c r="U6" s="50"/>
      <c r="V6" s="115"/>
      <c r="W6" s="130" t="s">
        <v>163</v>
      </c>
      <c r="X6" s="56"/>
      <c r="Y6" s="56"/>
      <c r="Z6" s="56"/>
      <c r="AA6" s="56"/>
      <c r="AB6" s="25"/>
      <c r="AC6" s="145" t="s">
        <v>164</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166</v>
      </c>
      <c r="AZ6" s="198"/>
      <c r="BA6" s="198"/>
      <c r="BB6" s="198"/>
      <c r="BC6" s="198"/>
      <c r="BD6" s="198"/>
      <c r="BE6" s="198"/>
      <c r="BF6" s="198"/>
      <c r="BG6" s="198"/>
      <c r="BH6" s="198"/>
      <c r="BI6" s="198"/>
      <c r="BJ6" s="198"/>
      <c r="BK6" s="198"/>
      <c r="BL6" s="198"/>
      <c r="BM6" s="209"/>
      <c r="BN6" s="214">
        <v>501961</v>
      </c>
      <c r="BO6" s="217"/>
      <c r="BP6" s="217"/>
      <c r="BQ6" s="217"/>
      <c r="BR6" s="217"/>
      <c r="BS6" s="217"/>
      <c r="BT6" s="217"/>
      <c r="BU6" s="220"/>
      <c r="BV6" s="214">
        <v>526094</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95</v>
      </c>
      <c r="CU6" s="239"/>
      <c r="CV6" s="239"/>
      <c r="CW6" s="239"/>
      <c r="CX6" s="239"/>
      <c r="CY6" s="239"/>
      <c r="CZ6" s="239"/>
      <c r="DA6" s="247"/>
      <c r="DB6" s="231">
        <v>87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73</v>
      </c>
      <c r="AV7" s="139"/>
      <c r="AW7" s="139"/>
      <c r="AX7" s="139"/>
      <c r="AY7" s="190" t="s">
        <v>171</v>
      </c>
      <c r="AZ7" s="198"/>
      <c r="BA7" s="198"/>
      <c r="BB7" s="198"/>
      <c r="BC7" s="198"/>
      <c r="BD7" s="198"/>
      <c r="BE7" s="198"/>
      <c r="BF7" s="198"/>
      <c r="BG7" s="198"/>
      <c r="BH7" s="198"/>
      <c r="BI7" s="198"/>
      <c r="BJ7" s="198"/>
      <c r="BK7" s="198"/>
      <c r="BL7" s="198"/>
      <c r="BM7" s="209"/>
      <c r="BN7" s="214">
        <v>143677</v>
      </c>
      <c r="BO7" s="217"/>
      <c r="BP7" s="217"/>
      <c r="BQ7" s="217"/>
      <c r="BR7" s="217"/>
      <c r="BS7" s="217"/>
      <c r="BT7" s="217"/>
      <c r="BU7" s="220"/>
      <c r="BV7" s="214">
        <v>130524</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6435383</v>
      </c>
      <c r="CU7" s="217"/>
      <c r="CV7" s="217"/>
      <c r="CW7" s="217"/>
      <c r="CX7" s="217"/>
      <c r="CY7" s="217"/>
      <c r="CZ7" s="217"/>
      <c r="DA7" s="220"/>
      <c r="DB7" s="214">
        <v>6725266</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73</v>
      </c>
      <c r="AV8" s="139"/>
      <c r="AW8" s="139"/>
      <c r="AX8" s="139"/>
      <c r="AY8" s="190" t="s">
        <v>176</v>
      </c>
      <c r="AZ8" s="198"/>
      <c r="BA8" s="198"/>
      <c r="BB8" s="198"/>
      <c r="BC8" s="198"/>
      <c r="BD8" s="198"/>
      <c r="BE8" s="198"/>
      <c r="BF8" s="198"/>
      <c r="BG8" s="198"/>
      <c r="BH8" s="198"/>
      <c r="BI8" s="198"/>
      <c r="BJ8" s="198"/>
      <c r="BK8" s="198"/>
      <c r="BL8" s="198"/>
      <c r="BM8" s="209"/>
      <c r="BN8" s="214">
        <v>358284</v>
      </c>
      <c r="BO8" s="217"/>
      <c r="BP8" s="217"/>
      <c r="BQ8" s="217"/>
      <c r="BR8" s="217"/>
      <c r="BS8" s="217"/>
      <c r="BT8" s="217"/>
      <c r="BU8" s="220"/>
      <c r="BV8" s="214">
        <v>395570</v>
      </c>
      <c r="BW8" s="217"/>
      <c r="BX8" s="217"/>
      <c r="BY8" s="217"/>
      <c r="BZ8" s="217"/>
      <c r="CA8" s="217"/>
      <c r="CB8" s="217"/>
      <c r="CC8" s="220"/>
      <c r="CD8" s="192" t="s">
        <v>177</v>
      </c>
      <c r="CE8" s="111"/>
      <c r="CF8" s="111"/>
      <c r="CG8" s="111"/>
      <c r="CH8" s="111"/>
      <c r="CI8" s="111"/>
      <c r="CJ8" s="111"/>
      <c r="CK8" s="111"/>
      <c r="CL8" s="111"/>
      <c r="CM8" s="111"/>
      <c r="CN8" s="111"/>
      <c r="CO8" s="111"/>
      <c r="CP8" s="111"/>
      <c r="CQ8" s="111"/>
      <c r="CR8" s="111"/>
      <c r="CS8" s="211"/>
      <c r="CT8" s="232">
        <v>0.36</v>
      </c>
      <c r="CU8" s="240"/>
      <c r="CV8" s="240"/>
      <c r="CW8" s="240"/>
      <c r="CX8" s="240"/>
      <c r="CY8" s="240"/>
      <c r="CZ8" s="240"/>
      <c r="DA8" s="248"/>
      <c r="DB8" s="232">
        <v>0.37</v>
      </c>
      <c r="DC8" s="240"/>
      <c r="DD8" s="240"/>
      <c r="DE8" s="240"/>
      <c r="DF8" s="240"/>
      <c r="DG8" s="240"/>
      <c r="DH8" s="240"/>
      <c r="DI8" s="248"/>
    </row>
    <row r="9" spans="1:119" ht="18.75" customHeight="1">
      <c r="A9" s="2"/>
      <c r="B9" s="10" t="s">
        <v>22</v>
      </c>
      <c r="C9" s="27"/>
      <c r="D9" s="27"/>
      <c r="E9" s="27"/>
      <c r="F9" s="27"/>
      <c r="G9" s="27"/>
      <c r="H9" s="27"/>
      <c r="I9" s="27"/>
      <c r="J9" s="27"/>
      <c r="K9" s="31"/>
      <c r="L9" s="65" t="s">
        <v>11</v>
      </c>
      <c r="M9" s="74"/>
      <c r="N9" s="74"/>
      <c r="O9" s="74"/>
      <c r="P9" s="74"/>
      <c r="Q9" s="86"/>
      <c r="R9" s="97">
        <v>18097</v>
      </c>
      <c r="S9" s="106"/>
      <c r="T9" s="106"/>
      <c r="U9" s="106"/>
      <c r="V9" s="117"/>
      <c r="W9" s="127" t="s">
        <v>178</v>
      </c>
      <c r="X9" s="137"/>
      <c r="Y9" s="137"/>
      <c r="Z9" s="137"/>
      <c r="AA9" s="137"/>
      <c r="AB9" s="137"/>
      <c r="AC9" s="137"/>
      <c r="AD9" s="137"/>
      <c r="AE9" s="137"/>
      <c r="AF9" s="137"/>
      <c r="AG9" s="137"/>
      <c r="AH9" s="137"/>
      <c r="AI9" s="137"/>
      <c r="AJ9" s="137"/>
      <c r="AK9" s="137"/>
      <c r="AL9" s="164"/>
      <c r="AM9" s="175" t="s">
        <v>180</v>
      </c>
      <c r="AN9" s="58"/>
      <c r="AO9" s="58"/>
      <c r="AP9" s="58"/>
      <c r="AQ9" s="58"/>
      <c r="AR9" s="58"/>
      <c r="AS9" s="58"/>
      <c r="AT9" s="63"/>
      <c r="AU9" s="182" t="s">
        <v>73</v>
      </c>
      <c r="AV9" s="139"/>
      <c r="AW9" s="139"/>
      <c r="AX9" s="139"/>
      <c r="AY9" s="190" t="s">
        <v>75</v>
      </c>
      <c r="AZ9" s="198"/>
      <c r="BA9" s="198"/>
      <c r="BB9" s="198"/>
      <c r="BC9" s="198"/>
      <c r="BD9" s="198"/>
      <c r="BE9" s="198"/>
      <c r="BF9" s="198"/>
      <c r="BG9" s="198"/>
      <c r="BH9" s="198"/>
      <c r="BI9" s="198"/>
      <c r="BJ9" s="198"/>
      <c r="BK9" s="198"/>
      <c r="BL9" s="198"/>
      <c r="BM9" s="209"/>
      <c r="BN9" s="214">
        <v>-37286</v>
      </c>
      <c r="BO9" s="217"/>
      <c r="BP9" s="217"/>
      <c r="BQ9" s="217"/>
      <c r="BR9" s="217"/>
      <c r="BS9" s="217"/>
      <c r="BT9" s="217"/>
      <c r="BU9" s="220"/>
      <c r="BV9" s="214">
        <v>-70714</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9.9</v>
      </c>
      <c r="CU9" s="238"/>
      <c r="CV9" s="238"/>
      <c r="CW9" s="238"/>
      <c r="CX9" s="238"/>
      <c r="CY9" s="238"/>
      <c r="CZ9" s="238"/>
      <c r="DA9" s="246"/>
      <c r="DB9" s="230">
        <v>9.8000000000000007</v>
      </c>
      <c r="DC9" s="238"/>
      <c r="DD9" s="238"/>
      <c r="DE9" s="238"/>
      <c r="DF9" s="238"/>
      <c r="DG9" s="238"/>
      <c r="DH9" s="238"/>
      <c r="DI9" s="246"/>
    </row>
    <row r="10" spans="1:119" ht="18.75" customHeight="1">
      <c r="A10" s="2"/>
      <c r="B10" s="10"/>
      <c r="C10" s="27"/>
      <c r="D10" s="27"/>
      <c r="E10" s="27"/>
      <c r="F10" s="27"/>
      <c r="G10" s="27"/>
      <c r="H10" s="27"/>
      <c r="I10" s="27"/>
      <c r="J10" s="27"/>
      <c r="K10" s="31"/>
      <c r="L10" s="52" t="s">
        <v>182</v>
      </c>
      <c r="M10" s="58"/>
      <c r="N10" s="58"/>
      <c r="O10" s="58"/>
      <c r="P10" s="58"/>
      <c r="Q10" s="63"/>
      <c r="R10" s="72">
        <v>19800</v>
      </c>
      <c r="S10" s="80"/>
      <c r="T10" s="80"/>
      <c r="U10" s="80"/>
      <c r="V10" s="118"/>
      <c r="W10" s="128"/>
      <c r="X10" s="54"/>
      <c r="Y10" s="54"/>
      <c r="Z10" s="54"/>
      <c r="AA10" s="54"/>
      <c r="AB10" s="54"/>
      <c r="AC10" s="54"/>
      <c r="AD10" s="54"/>
      <c r="AE10" s="54"/>
      <c r="AF10" s="54"/>
      <c r="AG10" s="54"/>
      <c r="AH10" s="54"/>
      <c r="AI10" s="54"/>
      <c r="AJ10" s="54"/>
      <c r="AK10" s="54"/>
      <c r="AL10" s="165"/>
      <c r="AM10" s="175" t="s">
        <v>184</v>
      </c>
      <c r="AN10" s="58"/>
      <c r="AO10" s="58"/>
      <c r="AP10" s="58"/>
      <c r="AQ10" s="58"/>
      <c r="AR10" s="58"/>
      <c r="AS10" s="58"/>
      <c r="AT10" s="63"/>
      <c r="AU10" s="182" t="s">
        <v>186</v>
      </c>
      <c r="AV10" s="139"/>
      <c r="AW10" s="139"/>
      <c r="AX10" s="139"/>
      <c r="AY10" s="190" t="s">
        <v>188</v>
      </c>
      <c r="AZ10" s="198"/>
      <c r="BA10" s="198"/>
      <c r="BB10" s="198"/>
      <c r="BC10" s="198"/>
      <c r="BD10" s="198"/>
      <c r="BE10" s="198"/>
      <c r="BF10" s="198"/>
      <c r="BG10" s="198"/>
      <c r="BH10" s="198"/>
      <c r="BI10" s="198"/>
      <c r="BJ10" s="198"/>
      <c r="BK10" s="198"/>
      <c r="BL10" s="198"/>
      <c r="BM10" s="209"/>
      <c r="BN10" s="214">
        <v>198199</v>
      </c>
      <c r="BO10" s="217"/>
      <c r="BP10" s="217"/>
      <c r="BQ10" s="217"/>
      <c r="BR10" s="217"/>
      <c r="BS10" s="217"/>
      <c r="BT10" s="217"/>
      <c r="BU10" s="220"/>
      <c r="BV10" s="214">
        <v>598111</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191</v>
      </c>
      <c r="M11" s="59"/>
      <c r="N11" s="59"/>
      <c r="O11" s="59"/>
      <c r="P11" s="59"/>
      <c r="Q11" s="64"/>
      <c r="R11" s="98" t="s">
        <v>194</v>
      </c>
      <c r="S11" s="107"/>
      <c r="T11" s="107"/>
      <c r="U11" s="107"/>
      <c r="V11" s="119"/>
      <c r="W11" s="128"/>
      <c r="X11" s="54"/>
      <c r="Y11" s="54"/>
      <c r="Z11" s="54"/>
      <c r="AA11" s="54"/>
      <c r="AB11" s="54"/>
      <c r="AC11" s="54"/>
      <c r="AD11" s="54"/>
      <c r="AE11" s="54"/>
      <c r="AF11" s="54"/>
      <c r="AG11" s="54"/>
      <c r="AH11" s="54"/>
      <c r="AI11" s="54"/>
      <c r="AJ11" s="54"/>
      <c r="AK11" s="54"/>
      <c r="AL11" s="165"/>
      <c r="AM11" s="175" t="s">
        <v>195</v>
      </c>
      <c r="AN11" s="58"/>
      <c r="AO11" s="58"/>
      <c r="AP11" s="58"/>
      <c r="AQ11" s="58"/>
      <c r="AR11" s="58"/>
      <c r="AS11" s="58"/>
      <c r="AT11" s="63"/>
      <c r="AU11" s="182" t="s">
        <v>186</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202</v>
      </c>
      <c r="C12" s="28"/>
      <c r="D12" s="28"/>
      <c r="E12" s="28"/>
      <c r="F12" s="28"/>
      <c r="G12" s="28"/>
      <c r="H12" s="28"/>
      <c r="I12" s="28"/>
      <c r="J12" s="28"/>
      <c r="K12" s="60"/>
      <c r="L12" s="66" t="s">
        <v>140</v>
      </c>
      <c r="M12" s="75"/>
      <c r="N12" s="75"/>
      <c r="O12" s="75"/>
      <c r="P12" s="75"/>
      <c r="Q12" s="87"/>
      <c r="R12" s="99">
        <v>18379</v>
      </c>
      <c r="S12" s="108"/>
      <c r="T12" s="108"/>
      <c r="U12" s="108"/>
      <c r="V12" s="120"/>
      <c r="W12" s="132" t="s">
        <v>4</v>
      </c>
      <c r="X12" s="139"/>
      <c r="Y12" s="139"/>
      <c r="Z12" s="139"/>
      <c r="AA12" s="139"/>
      <c r="AB12" s="144"/>
      <c r="AC12" s="148" t="s">
        <v>108</v>
      </c>
      <c r="AD12" s="155"/>
      <c r="AE12" s="155"/>
      <c r="AF12" s="155"/>
      <c r="AG12" s="158"/>
      <c r="AH12" s="148" t="s">
        <v>204</v>
      </c>
      <c r="AI12" s="155"/>
      <c r="AJ12" s="155"/>
      <c r="AK12" s="155"/>
      <c r="AL12" s="170"/>
      <c r="AM12" s="175" t="s">
        <v>207</v>
      </c>
      <c r="AN12" s="58"/>
      <c r="AO12" s="58"/>
      <c r="AP12" s="58"/>
      <c r="AQ12" s="58"/>
      <c r="AR12" s="58"/>
      <c r="AS12" s="58"/>
      <c r="AT12" s="63"/>
      <c r="AU12" s="182" t="s">
        <v>73</v>
      </c>
      <c r="AV12" s="139"/>
      <c r="AW12" s="139"/>
      <c r="AX12" s="139"/>
      <c r="AY12" s="190" t="s">
        <v>209</v>
      </c>
      <c r="AZ12" s="198"/>
      <c r="BA12" s="198"/>
      <c r="BB12" s="198"/>
      <c r="BC12" s="198"/>
      <c r="BD12" s="198"/>
      <c r="BE12" s="198"/>
      <c r="BF12" s="198"/>
      <c r="BG12" s="198"/>
      <c r="BH12" s="198"/>
      <c r="BI12" s="198"/>
      <c r="BJ12" s="198"/>
      <c r="BK12" s="198"/>
      <c r="BL12" s="198"/>
      <c r="BM12" s="209"/>
      <c r="BN12" s="214">
        <v>254128</v>
      </c>
      <c r="BO12" s="217"/>
      <c r="BP12" s="217"/>
      <c r="BQ12" s="217"/>
      <c r="BR12" s="217"/>
      <c r="BS12" s="217"/>
      <c r="BT12" s="217"/>
      <c r="BU12" s="220"/>
      <c r="BV12" s="214">
        <v>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212</v>
      </c>
      <c r="N13" s="82"/>
      <c r="O13" s="82"/>
      <c r="P13" s="82"/>
      <c r="Q13" s="88"/>
      <c r="R13" s="100">
        <v>18273</v>
      </c>
      <c r="S13" s="109"/>
      <c r="T13" s="109"/>
      <c r="U13" s="109"/>
      <c r="V13" s="121"/>
      <c r="W13" s="130" t="s">
        <v>214</v>
      </c>
      <c r="X13" s="56"/>
      <c r="Y13" s="56"/>
      <c r="Z13" s="56"/>
      <c r="AA13" s="56"/>
      <c r="AB13" s="25"/>
      <c r="AC13" s="72">
        <v>823</v>
      </c>
      <c r="AD13" s="80"/>
      <c r="AE13" s="80"/>
      <c r="AF13" s="80"/>
      <c r="AG13" s="84"/>
      <c r="AH13" s="72">
        <v>1170</v>
      </c>
      <c r="AI13" s="80"/>
      <c r="AJ13" s="80"/>
      <c r="AK13" s="80"/>
      <c r="AL13" s="118"/>
      <c r="AM13" s="175" t="s">
        <v>215</v>
      </c>
      <c r="AN13" s="58"/>
      <c r="AO13" s="58"/>
      <c r="AP13" s="58"/>
      <c r="AQ13" s="58"/>
      <c r="AR13" s="58"/>
      <c r="AS13" s="58"/>
      <c r="AT13" s="63"/>
      <c r="AU13" s="182" t="s">
        <v>186</v>
      </c>
      <c r="AV13" s="139"/>
      <c r="AW13" s="139"/>
      <c r="AX13" s="139"/>
      <c r="AY13" s="190" t="s">
        <v>217</v>
      </c>
      <c r="AZ13" s="198"/>
      <c r="BA13" s="198"/>
      <c r="BB13" s="198"/>
      <c r="BC13" s="198"/>
      <c r="BD13" s="198"/>
      <c r="BE13" s="198"/>
      <c r="BF13" s="198"/>
      <c r="BG13" s="198"/>
      <c r="BH13" s="198"/>
      <c r="BI13" s="198"/>
      <c r="BJ13" s="198"/>
      <c r="BK13" s="198"/>
      <c r="BL13" s="198"/>
      <c r="BM13" s="209"/>
      <c r="BN13" s="214">
        <v>-93215</v>
      </c>
      <c r="BO13" s="217"/>
      <c r="BP13" s="217"/>
      <c r="BQ13" s="217"/>
      <c r="BR13" s="217"/>
      <c r="BS13" s="217"/>
      <c r="BT13" s="217"/>
      <c r="BU13" s="220"/>
      <c r="BV13" s="214">
        <v>527397</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8.8000000000000007</v>
      </c>
      <c r="CU13" s="238"/>
      <c r="CV13" s="238"/>
      <c r="CW13" s="238"/>
      <c r="CX13" s="238"/>
      <c r="CY13" s="238"/>
      <c r="CZ13" s="238"/>
      <c r="DA13" s="246"/>
      <c r="DB13" s="230">
        <v>9</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18618</v>
      </c>
      <c r="S14" s="109"/>
      <c r="T14" s="109"/>
      <c r="U14" s="109"/>
      <c r="V14" s="121"/>
      <c r="W14" s="129"/>
      <c r="X14" s="57"/>
      <c r="Y14" s="57"/>
      <c r="Z14" s="57"/>
      <c r="AA14" s="57"/>
      <c r="AB14" s="24"/>
      <c r="AC14" s="149">
        <v>9.4</v>
      </c>
      <c r="AD14" s="156"/>
      <c r="AE14" s="156"/>
      <c r="AF14" s="156"/>
      <c r="AG14" s="159"/>
      <c r="AH14" s="149">
        <v>11.9</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222</v>
      </c>
      <c r="CE14" s="200"/>
      <c r="CF14" s="200"/>
      <c r="CG14" s="200"/>
      <c r="CH14" s="200"/>
      <c r="CI14" s="200"/>
      <c r="CJ14" s="200"/>
      <c r="CK14" s="200"/>
      <c r="CL14" s="200"/>
      <c r="CM14" s="200"/>
      <c r="CN14" s="200"/>
      <c r="CO14" s="200"/>
      <c r="CP14" s="200"/>
      <c r="CQ14" s="200"/>
      <c r="CR14" s="200"/>
      <c r="CS14" s="212"/>
      <c r="CT14" s="234">
        <v>42.2</v>
      </c>
      <c r="CU14" s="242"/>
      <c r="CV14" s="242"/>
      <c r="CW14" s="242"/>
      <c r="CX14" s="242"/>
      <c r="CY14" s="242"/>
      <c r="CZ14" s="242"/>
      <c r="DA14" s="250"/>
      <c r="DB14" s="234">
        <v>45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212</v>
      </c>
      <c r="N15" s="82"/>
      <c r="O15" s="82"/>
      <c r="P15" s="82"/>
      <c r="Q15" s="88"/>
      <c r="R15" s="100">
        <v>18517</v>
      </c>
      <c r="S15" s="109"/>
      <c r="T15" s="109"/>
      <c r="U15" s="109"/>
      <c r="V15" s="121"/>
      <c r="W15" s="130" t="s">
        <v>7</v>
      </c>
      <c r="X15" s="56"/>
      <c r="Y15" s="56"/>
      <c r="Z15" s="56"/>
      <c r="AA15" s="56"/>
      <c r="AB15" s="25"/>
      <c r="AC15" s="72">
        <v>2350</v>
      </c>
      <c r="AD15" s="80"/>
      <c r="AE15" s="80"/>
      <c r="AF15" s="80"/>
      <c r="AG15" s="84"/>
      <c r="AH15" s="72">
        <v>2581</v>
      </c>
      <c r="AI15" s="80"/>
      <c r="AJ15" s="80"/>
      <c r="AK15" s="80"/>
      <c r="AL15" s="118"/>
      <c r="AM15" s="175"/>
      <c r="AN15" s="58"/>
      <c r="AO15" s="58"/>
      <c r="AP15" s="58"/>
      <c r="AQ15" s="58"/>
      <c r="AR15" s="58"/>
      <c r="AS15" s="58"/>
      <c r="AT15" s="63"/>
      <c r="AU15" s="182"/>
      <c r="AV15" s="139"/>
      <c r="AW15" s="139"/>
      <c r="AX15" s="139"/>
      <c r="AY15" s="189" t="s">
        <v>225</v>
      </c>
      <c r="AZ15" s="197"/>
      <c r="BA15" s="197"/>
      <c r="BB15" s="197"/>
      <c r="BC15" s="197"/>
      <c r="BD15" s="197"/>
      <c r="BE15" s="197"/>
      <c r="BF15" s="197"/>
      <c r="BG15" s="197"/>
      <c r="BH15" s="197"/>
      <c r="BI15" s="197"/>
      <c r="BJ15" s="197"/>
      <c r="BK15" s="197"/>
      <c r="BL15" s="197"/>
      <c r="BM15" s="208"/>
      <c r="BN15" s="213">
        <v>2132954</v>
      </c>
      <c r="BO15" s="216"/>
      <c r="BP15" s="216"/>
      <c r="BQ15" s="216"/>
      <c r="BR15" s="216"/>
      <c r="BS15" s="216"/>
      <c r="BT15" s="216"/>
      <c r="BU15" s="219"/>
      <c r="BV15" s="213">
        <v>2077075</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227</v>
      </c>
      <c r="M16" s="78"/>
      <c r="N16" s="78"/>
      <c r="O16" s="78"/>
      <c r="P16" s="78"/>
      <c r="Q16" s="90"/>
      <c r="R16" s="101" t="s">
        <v>229</v>
      </c>
      <c r="S16" s="110"/>
      <c r="T16" s="110"/>
      <c r="U16" s="110"/>
      <c r="V16" s="122"/>
      <c r="W16" s="129"/>
      <c r="X16" s="57"/>
      <c r="Y16" s="57"/>
      <c r="Z16" s="57"/>
      <c r="AA16" s="57"/>
      <c r="AB16" s="24"/>
      <c r="AC16" s="149">
        <v>26.7</v>
      </c>
      <c r="AD16" s="156"/>
      <c r="AE16" s="156"/>
      <c r="AF16" s="156"/>
      <c r="AG16" s="159"/>
      <c r="AH16" s="149">
        <v>26.2</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5845465</v>
      </c>
      <c r="BO16" s="217"/>
      <c r="BP16" s="217"/>
      <c r="BQ16" s="217"/>
      <c r="BR16" s="217"/>
      <c r="BS16" s="217"/>
      <c r="BT16" s="217"/>
      <c r="BU16" s="220"/>
      <c r="BV16" s="214">
        <v>5945255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99</v>
      </c>
      <c r="N17" s="83"/>
      <c r="O17" s="83"/>
      <c r="P17" s="83"/>
      <c r="Q17" s="91"/>
      <c r="R17" s="101" t="s">
        <v>229</v>
      </c>
      <c r="S17" s="110"/>
      <c r="T17" s="110"/>
      <c r="U17" s="110"/>
      <c r="V17" s="122"/>
      <c r="W17" s="130" t="s">
        <v>91</v>
      </c>
      <c r="X17" s="56"/>
      <c r="Y17" s="56"/>
      <c r="Z17" s="56"/>
      <c r="AA17" s="56"/>
      <c r="AB17" s="25"/>
      <c r="AC17" s="72">
        <v>5615</v>
      </c>
      <c r="AD17" s="80"/>
      <c r="AE17" s="80"/>
      <c r="AF17" s="80"/>
      <c r="AG17" s="84"/>
      <c r="AH17" s="72">
        <v>6118</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2647355</v>
      </c>
      <c r="BO17" s="217"/>
      <c r="BP17" s="217"/>
      <c r="BQ17" s="217"/>
      <c r="BR17" s="217"/>
      <c r="BS17" s="217"/>
      <c r="BT17" s="217"/>
      <c r="BU17" s="220"/>
      <c r="BV17" s="214">
        <v>2571154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161.80000000000001</v>
      </c>
      <c r="M18" s="70"/>
      <c r="N18" s="70"/>
      <c r="O18" s="70"/>
      <c r="P18" s="70"/>
      <c r="Q18" s="70"/>
      <c r="R18" s="102"/>
      <c r="S18" s="102"/>
      <c r="T18" s="102"/>
      <c r="U18" s="102"/>
      <c r="V18" s="123"/>
      <c r="W18" s="131"/>
      <c r="X18" s="138"/>
      <c r="Y18" s="138"/>
      <c r="Z18" s="138"/>
      <c r="AA18" s="138"/>
      <c r="AB18" s="26"/>
      <c r="AC18" s="150">
        <v>63.9</v>
      </c>
      <c r="AD18" s="157"/>
      <c r="AE18" s="157"/>
      <c r="AF18" s="157"/>
      <c r="AG18" s="160"/>
      <c r="AH18" s="150">
        <v>62</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6089113</v>
      </c>
      <c r="BO18" s="217"/>
      <c r="BP18" s="217"/>
      <c r="BQ18" s="217"/>
      <c r="BR18" s="217"/>
      <c r="BS18" s="217"/>
      <c r="BT18" s="217"/>
      <c r="BU18" s="220"/>
      <c r="BV18" s="214">
        <v>5735359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112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7939513</v>
      </c>
      <c r="BO19" s="217"/>
      <c r="BP19" s="217"/>
      <c r="BQ19" s="217"/>
      <c r="BR19" s="217"/>
      <c r="BS19" s="217"/>
      <c r="BT19" s="217"/>
      <c r="BU19" s="220"/>
      <c r="BV19" s="214">
        <v>8286110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6913</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4</v>
      </c>
      <c r="F22" s="56"/>
      <c r="G22" s="56"/>
      <c r="H22" s="56"/>
      <c r="I22" s="56"/>
      <c r="J22" s="56"/>
      <c r="K22" s="25"/>
      <c r="L22" s="50" t="s">
        <v>243</v>
      </c>
      <c r="M22" s="56"/>
      <c r="N22" s="56"/>
      <c r="O22" s="56"/>
      <c r="P22" s="25"/>
      <c r="Q22" s="92" t="s">
        <v>244</v>
      </c>
      <c r="R22" s="104"/>
      <c r="S22" s="104"/>
      <c r="T22" s="104"/>
      <c r="U22" s="104"/>
      <c r="V22" s="125"/>
      <c r="W22" s="133" t="s">
        <v>246</v>
      </c>
      <c r="X22" s="33"/>
      <c r="Y22" s="41"/>
      <c r="Z22" s="50" t="s">
        <v>4</v>
      </c>
      <c r="AA22" s="56"/>
      <c r="AB22" s="56"/>
      <c r="AC22" s="56"/>
      <c r="AD22" s="56"/>
      <c r="AE22" s="56"/>
      <c r="AF22" s="56"/>
      <c r="AG22" s="25"/>
      <c r="AH22" s="163" t="s">
        <v>181</v>
      </c>
      <c r="AI22" s="56"/>
      <c r="AJ22" s="56"/>
      <c r="AK22" s="56"/>
      <c r="AL22" s="25"/>
      <c r="AM22" s="163" t="s">
        <v>247</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11839205</v>
      </c>
      <c r="BO22" s="216"/>
      <c r="BP22" s="216"/>
      <c r="BQ22" s="216"/>
      <c r="BR22" s="216"/>
      <c r="BS22" s="216"/>
      <c r="BT22" s="216"/>
      <c r="BU22" s="219"/>
      <c r="BV22" s="213">
        <v>11761986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5996492</v>
      </c>
      <c r="BO23" s="217"/>
      <c r="BP23" s="217"/>
      <c r="BQ23" s="217"/>
      <c r="BR23" s="217"/>
      <c r="BS23" s="217"/>
      <c r="BT23" s="217"/>
      <c r="BU23" s="220"/>
      <c r="BV23" s="214">
        <v>6152115</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8210</v>
      </c>
      <c r="R24" s="80"/>
      <c r="S24" s="80"/>
      <c r="T24" s="80"/>
      <c r="U24" s="80"/>
      <c r="V24" s="84"/>
      <c r="W24" s="134"/>
      <c r="X24" s="34"/>
      <c r="Y24" s="42"/>
      <c r="Z24" s="52" t="s">
        <v>254</v>
      </c>
      <c r="AA24" s="58"/>
      <c r="AB24" s="58"/>
      <c r="AC24" s="58"/>
      <c r="AD24" s="58"/>
      <c r="AE24" s="58"/>
      <c r="AF24" s="58"/>
      <c r="AG24" s="63"/>
      <c r="AH24" s="72">
        <v>162</v>
      </c>
      <c r="AI24" s="80"/>
      <c r="AJ24" s="80"/>
      <c r="AK24" s="80"/>
      <c r="AL24" s="84"/>
      <c r="AM24" s="72">
        <v>496044</v>
      </c>
      <c r="AN24" s="80"/>
      <c r="AO24" s="80"/>
      <c r="AP24" s="80"/>
      <c r="AQ24" s="80"/>
      <c r="AR24" s="84"/>
      <c r="AS24" s="72">
        <v>3062</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7898594</v>
      </c>
      <c r="BO24" s="217"/>
      <c r="BP24" s="217"/>
      <c r="BQ24" s="217"/>
      <c r="BR24" s="217"/>
      <c r="BS24" s="217"/>
      <c r="BT24" s="217"/>
      <c r="BU24" s="220"/>
      <c r="BV24" s="214">
        <v>7498483</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6320</v>
      </c>
      <c r="R25" s="80"/>
      <c r="S25" s="80"/>
      <c r="T25" s="80"/>
      <c r="U25" s="80"/>
      <c r="V25" s="84"/>
      <c r="W25" s="134"/>
      <c r="X25" s="34"/>
      <c r="Y25" s="42"/>
      <c r="Z25" s="52" t="s">
        <v>259</v>
      </c>
      <c r="AA25" s="58"/>
      <c r="AB25" s="58"/>
      <c r="AC25" s="58"/>
      <c r="AD25" s="58"/>
      <c r="AE25" s="58"/>
      <c r="AF25" s="58"/>
      <c r="AG25" s="63"/>
      <c r="AH25" s="72" t="s">
        <v>201</v>
      </c>
      <c r="AI25" s="80"/>
      <c r="AJ25" s="80"/>
      <c r="AK25" s="80"/>
      <c r="AL25" s="84"/>
      <c r="AM25" s="72" t="s">
        <v>201</v>
      </c>
      <c r="AN25" s="80"/>
      <c r="AO25" s="80"/>
      <c r="AP25" s="80"/>
      <c r="AQ25" s="80"/>
      <c r="AR25" s="84"/>
      <c r="AS25" s="72" t="s">
        <v>201</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437101</v>
      </c>
      <c r="BO25" s="216"/>
      <c r="BP25" s="216"/>
      <c r="BQ25" s="216"/>
      <c r="BR25" s="216"/>
      <c r="BS25" s="216"/>
      <c r="BT25" s="216"/>
      <c r="BU25" s="219"/>
      <c r="BV25" s="213">
        <v>571332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5580</v>
      </c>
      <c r="R26" s="80"/>
      <c r="S26" s="80"/>
      <c r="T26" s="80"/>
      <c r="U26" s="80"/>
      <c r="V26" s="84"/>
      <c r="W26" s="134"/>
      <c r="X26" s="34"/>
      <c r="Y26" s="42"/>
      <c r="Z26" s="52" t="s">
        <v>261</v>
      </c>
      <c r="AA26" s="143"/>
      <c r="AB26" s="143"/>
      <c r="AC26" s="143"/>
      <c r="AD26" s="143"/>
      <c r="AE26" s="143"/>
      <c r="AF26" s="143"/>
      <c r="AG26" s="161"/>
      <c r="AH26" s="72">
        <v>6</v>
      </c>
      <c r="AI26" s="80"/>
      <c r="AJ26" s="80"/>
      <c r="AK26" s="80"/>
      <c r="AL26" s="84"/>
      <c r="AM26" s="72">
        <v>14376</v>
      </c>
      <c r="AN26" s="80"/>
      <c r="AO26" s="80"/>
      <c r="AP26" s="80"/>
      <c r="AQ26" s="80"/>
      <c r="AR26" s="84"/>
      <c r="AS26" s="72">
        <v>2396</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3350</v>
      </c>
      <c r="R27" s="80"/>
      <c r="S27" s="80"/>
      <c r="T27" s="80"/>
      <c r="U27" s="80"/>
      <c r="V27" s="84"/>
      <c r="W27" s="134"/>
      <c r="X27" s="34"/>
      <c r="Y27" s="42"/>
      <c r="Z27" s="52" t="s">
        <v>264</v>
      </c>
      <c r="AA27" s="58"/>
      <c r="AB27" s="58"/>
      <c r="AC27" s="58"/>
      <c r="AD27" s="58"/>
      <c r="AE27" s="58"/>
      <c r="AF27" s="58"/>
      <c r="AG27" s="63"/>
      <c r="AH27" s="72">
        <v>2</v>
      </c>
      <c r="AI27" s="80"/>
      <c r="AJ27" s="80"/>
      <c r="AK27" s="80"/>
      <c r="AL27" s="84"/>
      <c r="AM27" s="72" t="s">
        <v>267</v>
      </c>
      <c r="AN27" s="80"/>
      <c r="AO27" s="80"/>
      <c r="AP27" s="80"/>
      <c r="AQ27" s="80"/>
      <c r="AR27" s="84"/>
      <c r="AS27" s="72" t="s">
        <v>267</v>
      </c>
      <c r="AT27" s="80"/>
      <c r="AU27" s="80"/>
      <c r="AV27" s="80"/>
      <c r="AW27" s="80"/>
      <c r="AX27" s="118"/>
      <c r="AY27" s="193" t="s">
        <v>270</v>
      </c>
      <c r="AZ27" s="200"/>
      <c r="BA27" s="200"/>
      <c r="BB27" s="200"/>
      <c r="BC27" s="200"/>
      <c r="BD27" s="200"/>
      <c r="BE27" s="200"/>
      <c r="BF27" s="200"/>
      <c r="BG27" s="200"/>
      <c r="BH27" s="200"/>
      <c r="BI27" s="200"/>
      <c r="BJ27" s="200"/>
      <c r="BK27" s="200"/>
      <c r="BL27" s="200"/>
      <c r="BM27" s="212"/>
      <c r="BN27" s="215">
        <v>319581</v>
      </c>
      <c r="BO27" s="218"/>
      <c r="BP27" s="218"/>
      <c r="BQ27" s="218"/>
      <c r="BR27" s="218"/>
      <c r="BS27" s="218"/>
      <c r="BT27" s="218"/>
      <c r="BU27" s="221"/>
      <c r="BV27" s="215">
        <v>319577</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271</v>
      </c>
      <c r="F28" s="58"/>
      <c r="G28" s="58"/>
      <c r="H28" s="58"/>
      <c r="I28" s="58"/>
      <c r="J28" s="58"/>
      <c r="K28" s="63"/>
      <c r="L28" s="72">
        <v>1</v>
      </c>
      <c r="M28" s="80"/>
      <c r="N28" s="80"/>
      <c r="O28" s="80"/>
      <c r="P28" s="84"/>
      <c r="Q28" s="72">
        <v>2930</v>
      </c>
      <c r="R28" s="80"/>
      <c r="S28" s="80"/>
      <c r="T28" s="80"/>
      <c r="U28" s="80"/>
      <c r="V28" s="84"/>
      <c r="W28" s="134"/>
      <c r="X28" s="34"/>
      <c r="Y28" s="42"/>
      <c r="Z28" s="52" t="s">
        <v>33</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272</v>
      </c>
      <c r="AZ28" s="201"/>
      <c r="BA28" s="201"/>
      <c r="BB28" s="204"/>
      <c r="BC28" s="189" t="s">
        <v>98</v>
      </c>
      <c r="BD28" s="197"/>
      <c r="BE28" s="197"/>
      <c r="BF28" s="197"/>
      <c r="BG28" s="197"/>
      <c r="BH28" s="197"/>
      <c r="BI28" s="197"/>
      <c r="BJ28" s="197"/>
      <c r="BK28" s="197"/>
      <c r="BL28" s="197"/>
      <c r="BM28" s="208"/>
      <c r="BN28" s="213">
        <v>2751147</v>
      </c>
      <c r="BO28" s="216"/>
      <c r="BP28" s="216"/>
      <c r="BQ28" s="216"/>
      <c r="BR28" s="216"/>
      <c r="BS28" s="216"/>
      <c r="BT28" s="216"/>
      <c r="BU28" s="219"/>
      <c r="BV28" s="213">
        <v>2807076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275</v>
      </c>
      <c r="F29" s="58"/>
      <c r="G29" s="58"/>
      <c r="H29" s="58"/>
      <c r="I29" s="58"/>
      <c r="J29" s="58"/>
      <c r="K29" s="63"/>
      <c r="L29" s="72">
        <v>12</v>
      </c>
      <c r="M29" s="80"/>
      <c r="N29" s="80"/>
      <c r="O29" s="80"/>
      <c r="P29" s="84"/>
      <c r="Q29" s="72">
        <v>2680</v>
      </c>
      <c r="R29" s="80"/>
      <c r="S29" s="80"/>
      <c r="T29" s="80"/>
      <c r="U29" s="80"/>
      <c r="V29" s="84"/>
      <c r="W29" s="135"/>
      <c r="X29" s="140"/>
      <c r="Y29" s="142"/>
      <c r="Z29" s="52" t="s">
        <v>277</v>
      </c>
      <c r="AA29" s="58"/>
      <c r="AB29" s="58"/>
      <c r="AC29" s="58"/>
      <c r="AD29" s="58"/>
      <c r="AE29" s="58"/>
      <c r="AF29" s="58"/>
      <c r="AG29" s="63"/>
      <c r="AH29" s="72">
        <v>164</v>
      </c>
      <c r="AI29" s="80"/>
      <c r="AJ29" s="80"/>
      <c r="AK29" s="80"/>
      <c r="AL29" s="84"/>
      <c r="AM29" s="72">
        <v>501368</v>
      </c>
      <c r="AN29" s="80"/>
      <c r="AO29" s="80"/>
      <c r="AP29" s="80"/>
      <c r="AQ29" s="80"/>
      <c r="AR29" s="84"/>
      <c r="AS29" s="72">
        <v>3057</v>
      </c>
      <c r="AT29" s="80"/>
      <c r="AU29" s="80"/>
      <c r="AV29" s="80"/>
      <c r="AW29" s="80"/>
      <c r="AX29" s="118"/>
      <c r="AY29" s="195"/>
      <c r="AZ29" s="202"/>
      <c r="BA29" s="202"/>
      <c r="BB29" s="205"/>
      <c r="BC29" s="190" t="s">
        <v>278</v>
      </c>
      <c r="BD29" s="198"/>
      <c r="BE29" s="198"/>
      <c r="BF29" s="198"/>
      <c r="BG29" s="198"/>
      <c r="BH29" s="198"/>
      <c r="BI29" s="198"/>
      <c r="BJ29" s="198"/>
      <c r="BK29" s="198"/>
      <c r="BL29" s="198"/>
      <c r="BM29" s="209"/>
      <c r="BN29" s="214">
        <v>181064</v>
      </c>
      <c r="BO29" s="217"/>
      <c r="BP29" s="217"/>
      <c r="BQ29" s="217"/>
      <c r="BR29" s="217"/>
      <c r="BS29" s="217"/>
      <c r="BT29" s="217"/>
      <c r="BU29" s="220"/>
      <c r="BV29" s="214">
        <v>182082</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280</v>
      </c>
      <c r="X30" s="141"/>
      <c r="Y30" s="141"/>
      <c r="Z30" s="141"/>
      <c r="AA30" s="141"/>
      <c r="AB30" s="141"/>
      <c r="AC30" s="141"/>
      <c r="AD30" s="141"/>
      <c r="AE30" s="141"/>
      <c r="AF30" s="141"/>
      <c r="AG30" s="162"/>
      <c r="AH30" s="150">
        <v>96.7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2156208</v>
      </c>
      <c r="BO30" s="218"/>
      <c r="BP30" s="218"/>
      <c r="BQ30" s="218"/>
      <c r="BR30" s="218"/>
      <c r="BS30" s="218"/>
      <c r="BT30" s="218"/>
      <c r="BU30" s="221"/>
      <c r="BV30" s="215">
        <v>2149722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185</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282</v>
      </c>
      <c r="AN32" s="111"/>
      <c r="AO32" s="111"/>
      <c r="AP32" s="111"/>
      <c r="AQ32" s="111"/>
      <c r="AR32" s="111"/>
      <c r="AS32" s="111"/>
      <c r="AT32" s="111"/>
      <c r="AU32" s="111"/>
      <c r="AV32" s="111"/>
      <c r="AW32" s="111"/>
      <c r="AX32" s="111"/>
      <c r="AY32" s="111"/>
      <c r="AZ32" s="111"/>
      <c r="BA32" s="111"/>
      <c r="BB32" s="111"/>
      <c r="BC32" s="111"/>
      <c r="BE32" s="111" t="s">
        <v>283</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165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286</v>
      </c>
      <c r="F33" s="54"/>
      <c r="G33" s="54"/>
      <c r="H33" s="54"/>
      <c r="I33" s="54"/>
      <c r="J33" s="54"/>
      <c r="K33" s="54"/>
      <c r="L33" s="54"/>
      <c r="M33" s="54"/>
      <c r="N33" s="54"/>
      <c r="O33" s="54"/>
      <c r="P33" s="54"/>
      <c r="Q33" s="54"/>
      <c r="R33" s="54"/>
      <c r="S33" s="54"/>
      <c r="T33" s="54"/>
      <c r="U33" s="37" t="s">
        <v>120</v>
      </c>
      <c r="V33" s="37"/>
      <c r="W33" s="54" t="s">
        <v>286</v>
      </c>
      <c r="X33" s="54"/>
      <c r="Y33" s="54"/>
      <c r="Z33" s="54"/>
      <c r="AA33" s="54"/>
      <c r="AB33" s="54"/>
      <c r="AC33" s="54"/>
      <c r="AD33" s="54"/>
      <c r="AE33" s="54"/>
      <c r="AF33" s="54"/>
      <c r="AG33" s="54"/>
      <c r="AH33" s="54"/>
      <c r="AI33" s="54"/>
      <c r="AJ33" s="54"/>
      <c r="AK33" s="54"/>
      <c r="AL33" s="54"/>
      <c r="AM33" s="37" t="s">
        <v>120</v>
      </c>
      <c r="AN33" s="37"/>
      <c r="AO33" s="54" t="s">
        <v>286</v>
      </c>
      <c r="AP33" s="54"/>
      <c r="AQ33" s="54"/>
      <c r="AR33" s="54"/>
      <c r="AS33" s="54"/>
      <c r="AT33" s="54"/>
      <c r="AU33" s="54"/>
      <c r="AV33" s="54"/>
      <c r="AW33" s="54"/>
      <c r="AX33" s="54"/>
      <c r="AY33" s="54"/>
      <c r="AZ33" s="54"/>
      <c r="BA33" s="54"/>
      <c r="BB33" s="54"/>
      <c r="BC33" s="54"/>
      <c r="BD33" s="37"/>
      <c r="BE33" s="54" t="s">
        <v>287</v>
      </c>
      <c r="BF33" s="54"/>
      <c r="BG33" s="54" t="s">
        <v>167</v>
      </c>
      <c r="BH33" s="54"/>
      <c r="BI33" s="54"/>
      <c r="BJ33" s="54"/>
      <c r="BK33" s="54"/>
      <c r="BL33" s="54"/>
      <c r="BM33" s="54"/>
      <c r="BN33" s="54"/>
      <c r="BO33" s="54"/>
      <c r="BP33" s="54"/>
      <c r="BQ33" s="54"/>
      <c r="BR33" s="54"/>
      <c r="BS33" s="54"/>
      <c r="BT33" s="54"/>
      <c r="BU33" s="54"/>
      <c r="BV33" s="37"/>
      <c r="BW33" s="37" t="s">
        <v>287</v>
      </c>
      <c r="BX33" s="37"/>
      <c r="BY33" s="54" t="s">
        <v>106</v>
      </c>
      <c r="BZ33" s="54"/>
      <c r="CA33" s="54"/>
      <c r="CB33" s="54"/>
      <c r="CC33" s="54"/>
      <c r="CD33" s="54"/>
      <c r="CE33" s="54"/>
      <c r="CF33" s="54"/>
      <c r="CG33" s="54"/>
      <c r="CH33" s="54"/>
      <c r="CI33" s="54"/>
      <c r="CJ33" s="54"/>
      <c r="CK33" s="54"/>
      <c r="CL33" s="54"/>
      <c r="CM33" s="54"/>
      <c r="CN33" s="54"/>
      <c r="CO33" s="37" t="s">
        <v>120</v>
      </c>
      <c r="CP33" s="37"/>
      <c r="CQ33" s="54" t="s">
        <v>289</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国民健康保険特別会計（事業勘定）</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IF('各会計、関係団体の財政状況及び健全化判断比率'!B33="","",'各会計、関係団体の財政状況及び健全化判断比率'!B33)</f>
        <v>上水道事業会計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茨城県市町村総合事務組合（一般会計）</v>
      </c>
      <c r="BZ34" s="55"/>
      <c r="CA34" s="55"/>
      <c r="CB34" s="55"/>
      <c r="CC34" s="55"/>
      <c r="CD34" s="55"/>
      <c r="CE34" s="55"/>
      <c r="CF34" s="55"/>
      <c r="CG34" s="55"/>
      <c r="CH34" s="55"/>
      <c r="CI34" s="55"/>
      <c r="CJ34" s="55"/>
      <c r="CK34" s="55"/>
      <c r="CL34" s="55"/>
      <c r="CM34" s="55"/>
      <c r="CN34" s="2"/>
      <c r="CO34" s="38">
        <f>IF(CQ34="","",MAX(C34:D43,U34:V43,AM34:AN43,BE34:BF43,BW34:BX43)+1)</f>
        <v>15</v>
      </c>
      <c r="CP34" s="38"/>
      <c r="CQ34" s="55" t="str">
        <f>IF('各会計、関係団体の財政状況及び健全化判断比率'!BS7="","",'各会計、関係団体の財政状況及び健全化判断比率'!BS7)</f>
        <v>城里町開発公社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国民健康保険特別会計（施設勘定）</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IF('各会計、関係団体の財政状況及び健全化判断比率'!B34="","",'各会計、関係団体の財政状況及び健全化判断比率'!B34)</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茨城県市町村総合事務組合（県民交通災害共済事業特別会計）</v>
      </c>
      <c r="BZ35" s="55"/>
      <c r="CA35" s="55"/>
      <c r="CB35" s="55"/>
      <c r="CC35" s="55"/>
      <c r="CD35" s="55"/>
      <c r="CE35" s="55"/>
      <c r="CF35" s="55"/>
      <c r="CG35" s="55"/>
      <c r="CH35" s="55"/>
      <c r="CI35" s="55"/>
      <c r="CJ35" s="55"/>
      <c r="CK35" s="55"/>
      <c r="CL35" s="55"/>
      <c r="CM35" s="55"/>
      <c r="CN35" s="2"/>
      <c r="CO35" s="38">
        <f t="shared" ref="CO35:CO43" si="5">IF(CQ35="","",CO34+1)</f>
        <v>16</v>
      </c>
      <c r="CP35" s="38"/>
      <c r="CQ35" s="55" t="str">
        <f>IF('各会計、関係団体の財政状況及び健全化判断比率'!BS8="","",'各会計、関係団体の財政状況及び健全化判断比率'!BS8)</f>
        <v>桂ふるさと振興センター</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介護保険特別会計（保険事業勘定）</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茨城県租税債権管理機構（一般会計）</v>
      </c>
      <c r="BZ36" s="55"/>
      <c r="CA36" s="55"/>
      <c r="CB36" s="55"/>
      <c r="CC36" s="55"/>
      <c r="CD36" s="55"/>
      <c r="CE36" s="55"/>
      <c r="CF36" s="55"/>
      <c r="CG36" s="55"/>
      <c r="CH36" s="55"/>
      <c r="CI36" s="55"/>
      <c r="CJ36" s="55"/>
      <c r="CK36" s="55"/>
      <c r="CL36" s="55"/>
      <c r="CM36" s="55"/>
      <c r="CN36" s="2"/>
      <c r="CO36" s="38">
        <f t="shared" si="5"/>
        <v>17</v>
      </c>
      <c r="CP36" s="38"/>
      <c r="CQ36" s="55" t="str">
        <f>IF('各会計、関係団体の財政状況及び健全化判断比率'!BS9="","",'各会計、関係団体の財政状況及び健全化判断比率'!BS9)</f>
        <v>物産センター山桜</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介護保険特別会計（介護サービス事業勘定）</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茨城県後期高齢者医療広域連合（一般会計）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6</v>
      </c>
      <c r="V38" s="38"/>
      <c r="W38" s="55" t="str">
        <f>IF('各会計、関係団体の財政状況及び健全化判断比率'!B32="","",'各会計、関係団体の財政状況及び健全化判断比率'!B32)</f>
        <v>後期高齢者医療特別会計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茨城県後期高齢者医療広域連合（後期高齢医療特別会計）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笠間地方広域事務組合（一般会計）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6" spans="1:113">
      <c r="B46" s="1" t="s">
        <v>290</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192</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sheetData>
  <sheetProtection algorithmName="SHA-512" hashValue="cGM9Ackb6n1Kdhyj2DNGM8rDFQbnJhe7K/YjlWWeEyVD3i+ZM/+N8AW8z+014710p7fEGkKMTLZkLfIiboLuXQ==" saltValue="ke3K4iabQhqoVee2i4VEEQ==" spinCount="100000" sheet="1" objects="1" scenarios="1"/>
  <customSheetViews>
    <customSheetView guid="{B7C83196-3067-C748-830E-71C05AB9B97D}" showGridLines="0" fitToPage="1" hiddenColumns="1">
      <selection activeCell="A1"/>
      <pageMargins left="0" right="0" top="0.39370078740157483" bottom="0.39370078740157483" header="0.19685039370078741" footer="0.19685039370078741"/>
      <printOptions horizontalCentered="1"/>
      <pageSetup paperSize="9" orientation="landscape" cellComments="asDisplayed" horizontalDpi="300" verticalDpi="300" r:id="rId1"/>
      <headerFooter>
        <oddFooter>&amp;C&amp;P/&amp;N</oddFooter>
        <evenFooter>&amp;C&amp;P/&amp;N</evenFooter>
        <firstFooter>&amp;C&amp;P/&amp;N</firstFooter>
      </headerFooter>
    </customSheetView>
  </customSheetViews>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2"/>
  <headerFooter>
    <oddFooter>&amp;C&amp;P/&amp;N</oddFooter>
    <evenFooter>&amp;C&amp;P/&amp;N</evenFooter>
    <firstFooter>&amp;C&amp;P/&amp;N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F1" zoomScaleSheetLayoutView="100" workbookViewId="0">
      <selection activeCell="J37" sqref="J37"/>
    </sheetView>
  </sheetViews>
  <sheetFormatPr defaultColWidth="0" defaultRowHeight="13.5" custom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8"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12</v>
      </c>
      <c r="C33" s="869"/>
      <c r="D33" s="869"/>
      <c r="E33" s="874" t="s">
        <v>17</v>
      </c>
      <c r="F33" s="878" t="s">
        <v>523</v>
      </c>
      <c r="G33" s="883" t="s">
        <v>524</v>
      </c>
      <c r="H33" s="883" t="s">
        <v>525</v>
      </c>
      <c r="I33" s="883" t="s">
        <v>526</v>
      </c>
      <c r="J33" s="887" t="s">
        <v>527</v>
      </c>
      <c r="K33" s="862"/>
      <c r="L33" s="862"/>
      <c r="M33" s="862"/>
      <c r="N33" s="862"/>
      <c r="O33" s="862"/>
      <c r="P33" s="862"/>
    </row>
    <row r="34" spans="1:16" ht="39" customHeight="1">
      <c r="A34" s="862"/>
      <c r="B34" s="864"/>
      <c r="C34" s="870" t="s">
        <v>232</v>
      </c>
      <c r="D34" s="870"/>
      <c r="E34" s="875"/>
      <c r="F34" s="879">
        <v>14.02</v>
      </c>
      <c r="G34" s="884">
        <v>13.63</v>
      </c>
      <c r="H34" s="884">
        <v>13.47</v>
      </c>
      <c r="I34" s="884">
        <v>11.75</v>
      </c>
      <c r="J34" s="888">
        <v>12.32</v>
      </c>
      <c r="K34" s="862"/>
      <c r="L34" s="862"/>
      <c r="M34" s="862"/>
      <c r="N34" s="862"/>
      <c r="O34" s="862"/>
      <c r="P34" s="862"/>
    </row>
    <row r="35" spans="1:16" ht="39" customHeight="1">
      <c r="A35" s="862"/>
      <c r="B35" s="865"/>
      <c r="C35" s="871" t="s">
        <v>268</v>
      </c>
      <c r="D35" s="871"/>
      <c r="E35" s="876"/>
      <c r="F35" s="880">
        <v>5.28</v>
      </c>
      <c r="G35" s="885">
        <v>6.61</v>
      </c>
      <c r="H35" s="885">
        <v>7.25</v>
      </c>
      <c r="I35" s="885">
        <v>5.88</v>
      </c>
      <c r="J35" s="889">
        <v>5.56</v>
      </c>
      <c r="K35" s="862"/>
      <c r="L35" s="862"/>
      <c r="M35" s="862"/>
      <c r="N35" s="862"/>
      <c r="O35" s="862"/>
      <c r="P35" s="862"/>
    </row>
    <row r="36" spans="1:16" ht="39" customHeight="1">
      <c r="A36" s="862"/>
      <c r="B36" s="865"/>
      <c r="C36" s="871" t="s">
        <v>352</v>
      </c>
      <c r="D36" s="871"/>
      <c r="E36" s="876"/>
      <c r="F36" s="880" t="s">
        <v>201</v>
      </c>
      <c r="G36" s="885" t="s">
        <v>201</v>
      </c>
      <c r="H36" s="885" t="s">
        <v>201</v>
      </c>
      <c r="I36" s="885" t="s">
        <v>201</v>
      </c>
      <c r="J36" s="889">
        <v>3.42</v>
      </c>
      <c r="K36" s="862"/>
      <c r="L36" s="862"/>
      <c r="M36" s="862"/>
      <c r="N36" s="862"/>
      <c r="O36" s="862"/>
      <c r="P36" s="862"/>
    </row>
    <row r="37" spans="1:16" ht="39" customHeight="1">
      <c r="A37" s="862"/>
      <c r="B37" s="865"/>
      <c r="C37" s="871" t="s">
        <v>205</v>
      </c>
      <c r="D37" s="871"/>
      <c r="E37" s="876"/>
      <c r="F37" s="880">
        <v>0.1</v>
      </c>
      <c r="G37" s="885">
        <v>2.e-002</v>
      </c>
      <c r="H37" s="885">
        <v>1.01</v>
      </c>
      <c r="I37" s="885">
        <v>1.75</v>
      </c>
      <c r="J37" s="889">
        <v>1.69</v>
      </c>
      <c r="K37" s="862"/>
      <c r="L37" s="862"/>
      <c r="M37" s="862"/>
      <c r="N37" s="862"/>
      <c r="O37" s="862"/>
      <c r="P37" s="862"/>
    </row>
    <row r="38" spans="1:16" ht="39" customHeight="1">
      <c r="A38" s="862"/>
      <c r="B38" s="865"/>
      <c r="C38" s="871" t="s">
        <v>456</v>
      </c>
      <c r="D38" s="871"/>
      <c r="E38" s="876"/>
      <c r="F38" s="880">
        <v>1.0900000000000001</v>
      </c>
      <c r="G38" s="885">
        <v>2.13</v>
      </c>
      <c r="H38" s="885">
        <v>0.91</v>
      </c>
      <c r="I38" s="885">
        <v>0.47</v>
      </c>
      <c r="J38" s="889">
        <v>0.27</v>
      </c>
      <c r="K38" s="862"/>
      <c r="L38" s="862"/>
      <c r="M38" s="862"/>
      <c r="N38" s="862"/>
      <c r="O38" s="862"/>
      <c r="P38" s="862"/>
    </row>
    <row r="39" spans="1:16" ht="39" customHeight="1">
      <c r="A39" s="862"/>
      <c r="B39" s="865"/>
      <c r="C39" s="871" t="s">
        <v>457</v>
      </c>
      <c r="D39" s="871"/>
      <c r="E39" s="876"/>
      <c r="F39" s="880">
        <v>2.e-002</v>
      </c>
      <c r="G39" s="885">
        <v>2.e-002</v>
      </c>
      <c r="H39" s="885">
        <v>2.e-002</v>
      </c>
      <c r="I39" s="885">
        <v>2.e-002</v>
      </c>
      <c r="J39" s="889">
        <v>2.e-002</v>
      </c>
      <c r="K39" s="862"/>
      <c r="L39" s="862"/>
      <c r="M39" s="862"/>
      <c r="N39" s="862"/>
      <c r="O39" s="862"/>
      <c r="P39" s="862"/>
    </row>
    <row r="40" spans="1:16" ht="39" customHeight="1">
      <c r="A40" s="862"/>
      <c r="B40" s="865"/>
      <c r="C40" s="871" t="s">
        <v>459</v>
      </c>
      <c r="D40" s="871"/>
      <c r="E40" s="876"/>
      <c r="F40" s="880">
        <v>0</v>
      </c>
      <c r="G40" s="885">
        <v>0</v>
      </c>
      <c r="H40" s="885">
        <v>2.e-002</v>
      </c>
      <c r="I40" s="885">
        <v>1.e-002</v>
      </c>
      <c r="J40" s="889">
        <v>1.e-002</v>
      </c>
      <c r="K40" s="862"/>
      <c r="L40" s="862"/>
      <c r="M40" s="862"/>
      <c r="N40" s="862"/>
      <c r="O40" s="862"/>
      <c r="P40" s="862"/>
    </row>
    <row r="41" spans="1:16" ht="39" customHeight="1">
      <c r="A41" s="862"/>
      <c r="B41" s="865"/>
      <c r="C41" s="871" t="s">
        <v>226</v>
      </c>
      <c r="D41" s="871"/>
      <c r="E41" s="876"/>
      <c r="F41" s="880">
        <v>7.0000000000000007e-002</v>
      </c>
      <c r="G41" s="885">
        <v>0</v>
      </c>
      <c r="H41" s="885">
        <v>0</v>
      </c>
      <c r="I41" s="885">
        <v>0</v>
      </c>
      <c r="J41" s="889">
        <v>0</v>
      </c>
      <c r="K41" s="862"/>
      <c r="L41" s="862"/>
      <c r="M41" s="862"/>
      <c r="N41" s="862"/>
      <c r="O41" s="862"/>
      <c r="P41" s="862"/>
    </row>
    <row r="42" spans="1:16" ht="39" customHeight="1">
      <c r="A42" s="862"/>
      <c r="B42" s="866"/>
      <c r="C42" s="871" t="s">
        <v>531</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484</v>
      </c>
      <c r="D43" s="872"/>
      <c r="E43" s="877"/>
      <c r="F43" s="881">
        <v>0.41</v>
      </c>
      <c r="G43" s="886">
        <v>0.65</v>
      </c>
      <c r="H43" s="886">
        <v>0.8</v>
      </c>
      <c r="I43" s="886">
        <v>0.85</v>
      </c>
      <c r="J43" s="890" t="s">
        <v>201</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0IO9n4P0Ic5X6iJr8iKbEOTomlif4/ZIok+ectyKpQak2dlMlSaBcpYJ+Tg5gfwJsMgegORIgCVTYuXb4DS28Q==" saltValue="+3C41xybNaZM5hA0TLs3iA==" spinCount="100000" sheet="1" objects="1" scenarios="1"/>
  <customSheetViews>
    <customSheetView guid="{B7C83196-3067-C748-830E-71C05AB9B97D}" showGridLines="0" fitToPage="1" hiddenColumns="1">
      <selection activeCell="A1"/>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2"/>
  <headerFooter alignWithMargins="0">
    <oddFooter>&amp;C&amp;P/&amp;N</oddFooter>
    <evenFooter>&amp;C&amp;P/&amp;N</evenFooter>
    <firstFooter>&amp;C&amp;P/&amp;N</first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75" zoomScaleNormal="75" zoomScaleSheetLayoutView="55" workbookViewId="0">
      <selection activeCell="K48" sqref="K48"/>
    </sheetView>
  </sheetViews>
  <sheetFormatPr defaultColWidth="0" defaultRowHeight="12.6" custom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8"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24</v>
      </c>
      <c r="C44" s="905"/>
      <c r="D44" s="905"/>
      <c r="E44" s="924"/>
      <c r="F44" s="924"/>
      <c r="G44" s="924"/>
      <c r="H44" s="924"/>
      <c r="I44" s="924"/>
      <c r="J44" s="933" t="s">
        <v>17</v>
      </c>
      <c r="K44" s="941" t="s">
        <v>523</v>
      </c>
      <c r="L44" s="950" t="s">
        <v>524</v>
      </c>
      <c r="M44" s="950" t="s">
        <v>525</v>
      </c>
      <c r="N44" s="950" t="s">
        <v>526</v>
      </c>
      <c r="O44" s="959" t="s">
        <v>527</v>
      </c>
      <c r="P44" s="734"/>
      <c r="Q44" s="734"/>
      <c r="R44" s="734"/>
      <c r="S44" s="734"/>
      <c r="T44" s="734"/>
      <c r="U44" s="734"/>
    </row>
    <row r="45" spans="1:21" ht="30.75" customHeight="1">
      <c r="A45" s="734"/>
      <c r="B45" s="892" t="s">
        <v>27</v>
      </c>
      <c r="C45" s="906"/>
      <c r="D45" s="916"/>
      <c r="E45" s="925" t="s">
        <v>25</v>
      </c>
      <c r="F45" s="925"/>
      <c r="G45" s="925"/>
      <c r="H45" s="925"/>
      <c r="I45" s="925"/>
      <c r="J45" s="934"/>
      <c r="K45" s="942">
        <v>948</v>
      </c>
      <c r="L45" s="951">
        <v>863</v>
      </c>
      <c r="M45" s="951">
        <v>897</v>
      </c>
      <c r="N45" s="951">
        <v>850</v>
      </c>
      <c r="O45" s="960">
        <v>811</v>
      </c>
      <c r="P45" s="734"/>
      <c r="Q45" s="734"/>
      <c r="R45" s="734"/>
      <c r="S45" s="734"/>
      <c r="T45" s="734"/>
      <c r="U45" s="734"/>
    </row>
    <row r="46" spans="1:21" ht="30.75" customHeight="1">
      <c r="A46" s="734"/>
      <c r="B46" s="893"/>
      <c r="C46" s="907"/>
      <c r="D46" s="917"/>
      <c r="E46" s="926" t="s">
        <v>29</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31</v>
      </c>
      <c r="F47" s="926"/>
      <c r="G47" s="926"/>
      <c r="H47" s="926"/>
      <c r="I47" s="926"/>
      <c r="J47" s="935"/>
      <c r="K47" s="943" t="s">
        <v>201</v>
      </c>
      <c r="L47" s="952" t="s">
        <v>201</v>
      </c>
      <c r="M47" s="952" t="s">
        <v>201</v>
      </c>
      <c r="N47" s="952" t="s">
        <v>201</v>
      </c>
      <c r="O47" s="961" t="s">
        <v>201</v>
      </c>
      <c r="P47" s="734"/>
      <c r="Q47" s="734"/>
      <c r="R47" s="734"/>
      <c r="S47" s="734"/>
      <c r="T47" s="734"/>
      <c r="U47" s="734"/>
    </row>
    <row r="48" spans="1:21" ht="30.75" customHeight="1">
      <c r="A48" s="734"/>
      <c r="B48" s="893"/>
      <c r="C48" s="907"/>
      <c r="D48" s="917"/>
      <c r="E48" s="926" t="s">
        <v>34</v>
      </c>
      <c r="F48" s="926"/>
      <c r="G48" s="926"/>
      <c r="H48" s="926"/>
      <c r="I48" s="926"/>
      <c r="J48" s="935"/>
      <c r="K48" s="943">
        <v>704</v>
      </c>
      <c r="L48" s="952">
        <v>723</v>
      </c>
      <c r="M48" s="952">
        <v>679</v>
      </c>
      <c r="N48" s="952">
        <v>703</v>
      </c>
      <c r="O48" s="961">
        <v>707</v>
      </c>
      <c r="P48" s="734"/>
      <c r="Q48" s="734"/>
      <c r="R48" s="734"/>
      <c r="S48" s="734"/>
      <c r="T48" s="734"/>
      <c r="U48" s="734"/>
    </row>
    <row r="49" spans="1:21" ht="30.75" customHeight="1">
      <c r="A49" s="734"/>
      <c r="B49" s="893"/>
      <c r="C49" s="907"/>
      <c r="D49" s="917"/>
      <c r="E49" s="926" t="s">
        <v>0</v>
      </c>
      <c r="F49" s="926"/>
      <c r="G49" s="926"/>
      <c r="H49" s="926"/>
      <c r="I49" s="926"/>
      <c r="J49" s="935"/>
      <c r="K49" s="943">
        <v>2</v>
      </c>
      <c r="L49" s="952">
        <v>2</v>
      </c>
      <c r="M49" s="952">
        <v>2</v>
      </c>
      <c r="N49" s="952">
        <v>1</v>
      </c>
      <c r="O49" s="961">
        <v>2</v>
      </c>
      <c r="P49" s="734"/>
      <c r="Q49" s="734"/>
      <c r="R49" s="734"/>
      <c r="S49" s="734"/>
      <c r="T49" s="734"/>
      <c r="U49" s="734"/>
    </row>
    <row r="50" spans="1:21" ht="30.75" customHeight="1">
      <c r="A50" s="734"/>
      <c r="B50" s="893"/>
      <c r="C50" s="907"/>
      <c r="D50" s="917"/>
      <c r="E50" s="926" t="s">
        <v>39</v>
      </c>
      <c r="F50" s="926"/>
      <c r="G50" s="926"/>
      <c r="H50" s="926"/>
      <c r="I50" s="926"/>
      <c r="J50" s="935"/>
      <c r="K50" s="943" t="s">
        <v>201</v>
      </c>
      <c r="L50" s="952" t="s">
        <v>201</v>
      </c>
      <c r="M50" s="952" t="s">
        <v>201</v>
      </c>
      <c r="N50" s="952" t="s">
        <v>201</v>
      </c>
      <c r="O50" s="961" t="s">
        <v>201</v>
      </c>
      <c r="P50" s="734"/>
      <c r="Q50" s="734"/>
      <c r="R50" s="734"/>
      <c r="S50" s="734"/>
      <c r="T50" s="734"/>
      <c r="U50" s="734"/>
    </row>
    <row r="51" spans="1:21" ht="30.75" customHeight="1">
      <c r="A51" s="734"/>
      <c r="B51" s="894"/>
      <c r="C51" s="908"/>
      <c r="D51" s="918"/>
      <c r="E51" s="926" t="s">
        <v>41</v>
      </c>
      <c r="F51" s="926"/>
      <c r="G51" s="926"/>
      <c r="H51" s="926"/>
      <c r="I51" s="926"/>
      <c r="J51" s="935"/>
      <c r="K51" s="943" t="s">
        <v>201</v>
      </c>
      <c r="L51" s="952" t="s">
        <v>201</v>
      </c>
      <c r="M51" s="952" t="s">
        <v>201</v>
      </c>
      <c r="N51" s="952" t="s">
        <v>201</v>
      </c>
      <c r="O51" s="961" t="s">
        <v>201</v>
      </c>
      <c r="P51" s="734"/>
      <c r="Q51" s="734"/>
      <c r="R51" s="734"/>
      <c r="S51" s="734"/>
      <c r="T51" s="734"/>
      <c r="U51" s="734"/>
    </row>
    <row r="52" spans="1:21" ht="30.75" customHeight="1">
      <c r="A52" s="734"/>
      <c r="B52" s="895" t="s">
        <v>44</v>
      </c>
      <c r="C52" s="909"/>
      <c r="D52" s="918"/>
      <c r="E52" s="926" t="s">
        <v>46</v>
      </c>
      <c r="F52" s="926"/>
      <c r="G52" s="926"/>
      <c r="H52" s="926"/>
      <c r="I52" s="926"/>
      <c r="J52" s="935"/>
      <c r="K52" s="943">
        <v>1137</v>
      </c>
      <c r="L52" s="952">
        <v>1087</v>
      </c>
      <c r="M52" s="952">
        <v>1083</v>
      </c>
      <c r="N52" s="952">
        <v>1077</v>
      </c>
      <c r="O52" s="961">
        <v>1030</v>
      </c>
      <c r="P52" s="734"/>
      <c r="Q52" s="734"/>
      <c r="R52" s="734"/>
      <c r="S52" s="734"/>
      <c r="T52" s="734"/>
      <c r="U52" s="734"/>
    </row>
    <row r="53" spans="1:21" ht="30.75" customHeight="1">
      <c r="A53" s="734"/>
      <c r="B53" s="896" t="s">
        <v>48</v>
      </c>
      <c r="C53" s="910"/>
      <c r="D53" s="919"/>
      <c r="E53" s="927" t="s">
        <v>52</v>
      </c>
      <c r="F53" s="927"/>
      <c r="G53" s="927"/>
      <c r="H53" s="927"/>
      <c r="I53" s="927"/>
      <c r="J53" s="936"/>
      <c r="K53" s="944">
        <v>517</v>
      </c>
      <c r="L53" s="953">
        <v>501</v>
      </c>
      <c r="M53" s="953">
        <v>495</v>
      </c>
      <c r="N53" s="953">
        <v>477</v>
      </c>
      <c r="O53" s="962">
        <v>490</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60</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532</v>
      </c>
      <c r="P56" s="734"/>
      <c r="Q56" s="734"/>
      <c r="R56" s="734"/>
      <c r="S56" s="734"/>
      <c r="T56" s="734"/>
      <c r="U56" s="734"/>
    </row>
    <row r="57" spans="1:21" ht="31.5" customHeight="1">
      <c r="A57" s="734"/>
      <c r="B57" s="899"/>
      <c r="C57" s="912"/>
      <c r="D57" s="912"/>
      <c r="E57" s="928"/>
      <c r="F57" s="928"/>
      <c r="G57" s="928"/>
      <c r="H57" s="928"/>
      <c r="I57" s="928"/>
      <c r="J57" s="937" t="s">
        <v>17</v>
      </c>
      <c r="K57" s="946" t="s">
        <v>523</v>
      </c>
      <c r="L57" s="954" t="s">
        <v>524</v>
      </c>
      <c r="M57" s="954" t="s">
        <v>525</v>
      </c>
      <c r="N57" s="954" t="s">
        <v>526</v>
      </c>
      <c r="O57" s="964" t="s">
        <v>527</v>
      </c>
      <c r="P57" s="734"/>
      <c r="Q57" s="734"/>
      <c r="R57" s="734"/>
      <c r="S57" s="734"/>
      <c r="T57" s="734"/>
      <c r="U57" s="734"/>
    </row>
    <row r="58" spans="1:21" ht="31.5" customHeight="1">
      <c r="B58" s="900" t="s">
        <v>62</v>
      </c>
      <c r="C58" s="913"/>
      <c r="D58" s="920" t="s">
        <v>64</v>
      </c>
      <c r="E58" s="929"/>
      <c r="F58" s="929"/>
      <c r="G58" s="929"/>
      <c r="H58" s="929"/>
      <c r="I58" s="929"/>
      <c r="J58" s="938"/>
      <c r="K58" s="947"/>
      <c r="L58" s="955"/>
      <c r="M58" s="955"/>
      <c r="N58" s="955"/>
      <c r="O58" s="965"/>
    </row>
    <row r="59" spans="1:21" ht="31.5" customHeight="1">
      <c r="B59" s="901"/>
      <c r="C59" s="914"/>
      <c r="D59" s="921" t="s">
        <v>14</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n3mOgOdd3WSpd9vvU9vtKkkCN331XblGgZ86JD5TAZFRr8/nV0E0EbUhatXTjCha2SyrPANIQkAGJYjHzw638A==" saltValue="DuRtIihBoe0J0ysL1YAL5Q==" spinCount="100000" sheet="1" objects="1" scenarios="1"/>
  <customSheetViews>
    <customSheetView guid="{B7C83196-3067-C748-830E-71C05AB9B97D}" showGridLines="0" fitToPage="1" hiddenColumns="1">
      <selection activeCell="A1"/>
      <pageMargins left="0" right="0" top="0.19685039370078741" bottom="0.23622047244094491"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1" fitToWidth="1" fitToHeight="1" orientation="landscape" usePrinterDefaults="1" horizontalDpi="300" verticalDpi="300" r:id="rId2"/>
  <headerFooter alignWithMargins="0">
    <oddFooter>&amp;C&amp;P/&amp;N</oddFooter>
    <evenFooter>&amp;C&amp;P/&amp;N</evenFooter>
    <firstFooter>&amp;C&amp;P/&amp;N</first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28" zoomScale="70" zoomScaleNormal="70" zoomScaleSheetLayoutView="100" workbookViewId="0">
      <selection activeCell="D56" sqref="D56"/>
    </sheetView>
  </sheetViews>
  <sheetFormatPr defaultColWidth="0" defaultRowHeight="13.5" custom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8"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24</v>
      </c>
      <c r="C40" s="905"/>
      <c r="D40" s="905"/>
      <c r="E40" s="924"/>
      <c r="F40" s="924"/>
      <c r="G40" s="924"/>
      <c r="H40" s="933" t="s">
        <v>17</v>
      </c>
      <c r="I40" s="941" t="s">
        <v>523</v>
      </c>
      <c r="J40" s="950" t="s">
        <v>524</v>
      </c>
      <c r="K40" s="950" t="s">
        <v>525</v>
      </c>
      <c r="L40" s="950" t="s">
        <v>526</v>
      </c>
      <c r="M40" s="990" t="s">
        <v>527</v>
      </c>
    </row>
    <row r="41" spans="2:13" ht="27.75" customHeight="1">
      <c r="B41" s="892" t="s">
        <v>36</v>
      </c>
      <c r="C41" s="906"/>
      <c r="D41" s="916"/>
      <c r="E41" s="973" t="s">
        <v>68</v>
      </c>
      <c r="F41" s="973"/>
      <c r="G41" s="973"/>
      <c r="H41" s="979"/>
      <c r="I41" s="983">
        <v>10402</v>
      </c>
      <c r="J41" s="987">
        <v>10571</v>
      </c>
      <c r="K41" s="987">
        <v>11140</v>
      </c>
      <c r="L41" s="987">
        <v>11762</v>
      </c>
      <c r="M41" s="991">
        <v>11839</v>
      </c>
    </row>
    <row r="42" spans="2:13" ht="27.75" customHeight="1">
      <c r="B42" s="893"/>
      <c r="C42" s="907"/>
      <c r="D42" s="917"/>
      <c r="E42" s="974" t="s">
        <v>74</v>
      </c>
      <c r="F42" s="974"/>
      <c r="G42" s="974"/>
      <c r="H42" s="980"/>
      <c r="I42" s="984">
        <v>53</v>
      </c>
      <c r="J42" s="988">
        <v>32</v>
      </c>
      <c r="K42" s="988">
        <v>22</v>
      </c>
      <c r="L42" s="988">
        <v>12</v>
      </c>
      <c r="M42" s="992">
        <v>2</v>
      </c>
    </row>
    <row r="43" spans="2:13" ht="27.75" customHeight="1">
      <c r="B43" s="893"/>
      <c r="C43" s="907"/>
      <c r="D43" s="917"/>
      <c r="E43" s="974" t="s">
        <v>76</v>
      </c>
      <c r="F43" s="974"/>
      <c r="G43" s="974"/>
      <c r="H43" s="980"/>
      <c r="I43" s="984">
        <v>8935</v>
      </c>
      <c r="J43" s="988">
        <v>8663</v>
      </c>
      <c r="K43" s="988">
        <v>8348</v>
      </c>
      <c r="L43" s="988">
        <v>7870</v>
      </c>
      <c r="M43" s="992">
        <v>7253</v>
      </c>
    </row>
    <row r="44" spans="2:13" ht="27.75" customHeight="1">
      <c r="B44" s="893"/>
      <c r="C44" s="907"/>
      <c r="D44" s="917"/>
      <c r="E44" s="974" t="s">
        <v>20</v>
      </c>
      <c r="F44" s="974"/>
      <c r="G44" s="974"/>
      <c r="H44" s="980"/>
      <c r="I44" s="984">
        <v>6</v>
      </c>
      <c r="J44" s="988">
        <v>4</v>
      </c>
      <c r="K44" s="988">
        <v>3</v>
      </c>
      <c r="L44" s="988">
        <v>1</v>
      </c>
      <c r="M44" s="992" t="s">
        <v>201</v>
      </c>
    </row>
    <row r="45" spans="2:13" ht="27.75" customHeight="1">
      <c r="B45" s="893"/>
      <c r="C45" s="907"/>
      <c r="D45" s="917"/>
      <c r="E45" s="974" t="s">
        <v>79</v>
      </c>
      <c r="F45" s="974"/>
      <c r="G45" s="974"/>
      <c r="H45" s="980"/>
      <c r="I45" s="984">
        <v>1791</v>
      </c>
      <c r="J45" s="988">
        <v>1737</v>
      </c>
      <c r="K45" s="988">
        <v>1723</v>
      </c>
      <c r="L45" s="988">
        <v>1813</v>
      </c>
      <c r="M45" s="992">
        <v>1796</v>
      </c>
    </row>
    <row r="46" spans="2:13" ht="27.75" customHeight="1">
      <c r="B46" s="893"/>
      <c r="C46" s="907"/>
      <c r="D46" s="918"/>
      <c r="E46" s="974" t="s">
        <v>78</v>
      </c>
      <c r="F46" s="974"/>
      <c r="G46" s="974"/>
      <c r="H46" s="980"/>
      <c r="I46" s="984" t="s">
        <v>201</v>
      </c>
      <c r="J46" s="988" t="s">
        <v>201</v>
      </c>
      <c r="K46" s="988" t="s">
        <v>201</v>
      </c>
      <c r="L46" s="988" t="s">
        <v>201</v>
      </c>
      <c r="M46" s="992" t="s">
        <v>201</v>
      </c>
    </row>
    <row r="47" spans="2:13" ht="27.75" customHeight="1">
      <c r="B47" s="893"/>
      <c r="C47" s="907"/>
      <c r="D47" s="971"/>
      <c r="E47" s="975" t="s">
        <v>81</v>
      </c>
      <c r="F47" s="978"/>
      <c r="G47" s="978"/>
      <c r="H47" s="981"/>
      <c r="I47" s="984" t="s">
        <v>201</v>
      </c>
      <c r="J47" s="988" t="s">
        <v>201</v>
      </c>
      <c r="K47" s="988" t="s">
        <v>201</v>
      </c>
      <c r="L47" s="988" t="s">
        <v>201</v>
      </c>
      <c r="M47" s="992" t="s">
        <v>201</v>
      </c>
    </row>
    <row r="48" spans="2:13" ht="27.75" customHeight="1">
      <c r="B48" s="893"/>
      <c r="C48" s="907"/>
      <c r="D48" s="917"/>
      <c r="E48" s="974" t="s">
        <v>54</v>
      </c>
      <c r="F48" s="974"/>
      <c r="G48" s="974"/>
      <c r="H48" s="980"/>
      <c r="I48" s="984" t="s">
        <v>201</v>
      </c>
      <c r="J48" s="988" t="s">
        <v>201</v>
      </c>
      <c r="K48" s="988" t="s">
        <v>201</v>
      </c>
      <c r="L48" s="988" t="s">
        <v>201</v>
      </c>
      <c r="M48" s="992" t="s">
        <v>201</v>
      </c>
    </row>
    <row r="49" spans="2:13" ht="27.75" customHeight="1">
      <c r="B49" s="894"/>
      <c r="C49" s="908"/>
      <c r="D49" s="917"/>
      <c r="E49" s="974" t="s">
        <v>85</v>
      </c>
      <c r="F49" s="974"/>
      <c r="G49" s="974"/>
      <c r="H49" s="980"/>
      <c r="I49" s="984" t="s">
        <v>201</v>
      </c>
      <c r="J49" s="988" t="s">
        <v>201</v>
      </c>
      <c r="K49" s="988" t="s">
        <v>201</v>
      </c>
      <c r="L49" s="988" t="s">
        <v>201</v>
      </c>
      <c r="M49" s="992" t="s">
        <v>201</v>
      </c>
    </row>
    <row r="50" spans="2:13" ht="27.75" customHeight="1">
      <c r="B50" s="968" t="s">
        <v>87</v>
      </c>
      <c r="C50" s="970"/>
      <c r="D50" s="972"/>
      <c r="E50" s="974" t="s">
        <v>88</v>
      </c>
      <c r="F50" s="974"/>
      <c r="G50" s="974"/>
      <c r="H50" s="980"/>
      <c r="I50" s="984">
        <v>5072</v>
      </c>
      <c r="J50" s="988">
        <v>5301</v>
      </c>
      <c r="K50" s="988">
        <v>5204</v>
      </c>
      <c r="L50" s="988">
        <v>6299</v>
      </c>
      <c r="M50" s="992">
        <v>6446</v>
      </c>
    </row>
    <row r="51" spans="2:13" ht="27.75" customHeight="1">
      <c r="B51" s="893"/>
      <c r="C51" s="907"/>
      <c r="D51" s="917"/>
      <c r="E51" s="974" t="s">
        <v>90</v>
      </c>
      <c r="F51" s="974"/>
      <c r="G51" s="974"/>
      <c r="H51" s="980"/>
      <c r="I51" s="984">
        <v>318</v>
      </c>
      <c r="J51" s="988">
        <v>270</v>
      </c>
      <c r="K51" s="988">
        <v>220</v>
      </c>
      <c r="L51" s="988">
        <v>217</v>
      </c>
      <c r="M51" s="992">
        <v>208</v>
      </c>
    </row>
    <row r="52" spans="2:13" ht="27.75" customHeight="1">
      <c r="B52" s="894"/>
      <c r="C52" s="908"/>
      <c r="D52" s="917"/>
      <c r="E52" s="974" t="s">
        <v>43</v>
      </c>
      <c r="F52" s="974"/>
      <c r="G52" s="974"/>
      <c r="H52" s="980"/>
      <c r="I52" s="984">
        <v>12363</v>
      </c>
      <c r="J52" s="988">
        <v>12349</v>
      </c>
      <c r="K52" s="988">
        <v>12600</v>
      </c>
      <c r="L52" s="988">
        <v>12380</v>
      </c>
      <c r="M52" s="992">
        <v>11943</v>
      </c>
    </row>
    <row r="53" spans="2:13" ht="27.75" customHeight="1">
      <c r="B53" s="896" t="s">
        <v>48</v>
      </c>
      <c r="C53" s="910"/>
      <c r="D53" s="919"/>
      <c r="E53" s="976" t="s">
        <v>94</v>
      </c>
      <c r="F53" s="976"/>
      <c r="G53" s="976"/>
      <c r="H53" s="982"/>
      <c r="I53" s="985">
        <v>3434</v>
      </c>
      <c r="J53" s="989">
        <v>3088</v>
      </c>
      <c r="K53" s="989">
        <v>3210</v>
      </c>
      <c r="L53" s="989">
        <v>2562</v>
      </c>
      <c r="M53" s="993">
        <v>2293</v>
      </c>
    </row>
    <row r="54" spans="2:13" ht="27.75" customHeight="1">
      <c r="B54" s="969" t="s">
        <v>67</v>
      </c>
      <c r="C54" s="868"/>
      <c r="D54" s="868"/>
      <c r="E54" s="977"/>
      <c r="F54" s="977"/>
      <c r="G54" s="977"/>
      <c r="H54" s="977"/>
      <c r="I54" s="986"/>
      <c r="J54" s="986"/>
      <c r="K54" s="986"/>
      <c r="L54" s="986"/>
      <c r="M54" s="986"/>
    </row>
    <row r="55" spans="2:13"/>
  </sheetData>
  <sheetProtection algorithmName="SHA-512" hashValue="lgjxGGtHB7P17IiU8Bh3bN3Os6GXQE4Uib9Y/Z//+9hsEijjtXg4uqHZXXWsvlhXScJkZKXu+FnZ2sdTCRNgYQ==" saltValue="dwHwlMr222jEXQhzTuOAEA==" spinCount="100000" sheet="1" objects="1" scenarios="1"/>
  <customSheetViews>
    <customSheetView guid="{B7C83196-3067-C748-830E-71C05AB9B97D}" showGridLines="0" fitToPage="1" hiddenColumns="1">
      <selection activeCell="A1"/>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2"/>
  <headerFooter alignWithMargins="0">
    <oddFooter>&amp;C&amp;P/&amp;N</oddFooter>
    <evenFooter>&amp;C&amp;P/&amp;N</evenFooter>
    <firstFooter>&amp;C&amp;P/&amp;N</first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G59" sqref="G59"/>
    </sheetView>
  </sheetViews>
  <sheetFormatPr defaultColWidth="0" defaultRowHeight="13.5" custom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8" style="363" hidden="1" customWidth="1"/>
    <col min="21" max="21" width="9" style="363" hidden="1" customWidth="1"/>
    <col min="22" max="22" width="8" style="363" hidden="1" customWidth="1"/>
    <col min="23" max="23" width="9" style="363" hidden="1" customWidth="1"/>
    <col min="24" max="16384" width="8"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4</v>
      </c>
      <c r="C54" s="1000"/>
      <c r="D54" s="1000"/>
      <c r="E54" s="1009" t="s">
        <v>17</v>
      </c>
      <c r="F54" s="1016" t="s">
        <v>525</v>
      </c>
      <c r="G54" s="1016" t="s">
        <v>526</v>
      </c>
      <c r="H54" s="1024" t="s">
        <v>527</v>
      </c>
    </row>
    <row r="55" spans="2:8" ht="52.5" customHeight="1">
      <c r="B55" s="995"/>
      <c r="C55" s="1001" t="s">
        <v>98</v>
      </c>
      <c r="D55" s="1001"/>
      <c r="E55" s="1010"/>
      <c r="F55" s="1017">
        <v>2209</v>
      </c>
      <c r="G55" s="1017">
        <v>2807</v>
      </c>
      <c r="H55" s="1025">
        <v>2751</v>
      </c>
    </row>
    <row r="56" spans="2:8" ht="52.5" customHeight="1">
      <c r="B56" s="996"/>
      <c r="C56" s="1002" t="s">
        <v>101</v>
      </c>
      <c r="D56" s="1002"/>
      <c r="E56" s="1011"/>
      <c r="F56" s="1018">
        <v>102</v>
      </c>
      <c r="G56" s="1018">
        <v>182</v>
      </c>
      <c r="H56" s="1026">
        <v>181</v>
      </c>
    </row>
    <row r="57" spans="2:8" ht="53.25" customHeight="1">
      <c r="B57" s="996"/>
      <c r="C57" s="1003" t="s">
        <v>72</v>
      </c>
      <c r="D57" s="1003"/>
      <c r="E57" s="1012"/>
      <c r="F57" s="1019">
        <v>2127</v>
      </c>
      <c r="G57" s="1019">
        <v>2150</v>
      </c>
      <c r="H57" s="1027">
        <v>2156</v>
      </c>
    </row>
    <row r="58" spans="2:8" ht="45.75" customHeight="1">
      <c r="B58" s="997"/>
      <c r="C58" s="1004" t="s">
        <v>538</v>
      </c>
      <c r="D58" s="1007"/>
      <c r="E58" s="1013"/>
      <c r="F58" s="1020">
        <v>1075</v>
      </c>
      <c r="G58" s="1020">
        <v>1103</v>
      </c>
      <c r="H58" s="1028">
        <v>1078</v>
      </c>
    </row>
    <row r="59" spans="2:8" ht="45.75" customHeight="1">
      <c r="B59" s="997"/>
      <c r="C59" s="1004" t="s">
        <v>539</v>
      </c>
      <c r="D59" s="1007"/>
      <c r="E59" s="1013"/>
      <c r="F59" s="1020">
        <v>714</v>
      </c>
      <c r="G59" s="1020">
        <v>710</v>
      </c>
      <c r="H59" s="1028">
        <v>702</v>
      </c>
    </row>
    <row r="60" spans="2:8" ht="45.75" customHeight="1">
      <c r="B60" s="997"/>
      <c r="C60" s="1004" t="s">
        <v>540</v>
      </c>
      <c r="D60" s="1007"/>
      <c r="E60" s="1013"/>
      <c r="F60" s="1020">
        <v>210</v>
      </c>
      <c r="G60" s="1020">
        <v>210</v>
      </c>
      <c r="H60" s="1028">
        <v>208</v>
      </c>
    </row>
    <row r="61" spans="2:8" ht="45.75" customHeight="1">
      <c r="B61" s="997"/>
      <c r="C61" s="1004" t="s">
        <v>541</v>
      </c>
      <c r="D61" s="1007"/>
      <c r="E61" s="1013"/>
      <c r="F61" s="1020">
        <v>51</v>
      </c>
      <c r="G61" s="1020">
        <v>51</v>
      </c>
      <c r="H61" s="1028">
        <v>51</v>
      </c>
    </row>
    <row r="62" spans="2:8" ht="45.75" customHeight="1">
      <c r="B62" s="998"/>
      <c r="C62" s="1005" t="s">
        <v>542</v>
      </c>
      <c r="D62" s="1008"/>
      <c r="E62" s="1014"/>
      <c r="F62" s="1021">
        <v>31</v>
      </c>
      <c r="G62" s="1021">
        <v>28</v>
      </c>
      <c r="H62" s="1029">
        <v>42</v>
      </c>
    </row>
    <row r="63" spans="2:8" ht="52.5" customHeight="1">
      <c r="B63" s="999"/>
      <c r="C63" s="1006" t="s">
        <v>104</v>
      </c>
      <c r="D63" s="1006"/>
      <c r="E63" s="1015"/>
      <c r="F63" s="1022">
        <v>4438</v>
      </c>
      <c r="G63" s="1022">
        <v>5139</v>
      </c>
      <c r="H63" s="1030">
        <v>5088</v>
      </c>
    </row>
    <row r="64" spans="2:8"/>
  </sheetData>
  <sheetProtection algorithmName="SHA-512" hashValue="EpdGjrwIH0ae2O9kTACYEoFp5P1IFGWSvSB7Q2RN2oTBD54EBaiebvl7F9w0+zSl1jQsF+6oAdm2Ad1s544NVg==" saltValue="KicwnTMHMFptGIQv/AVCnA==" spinCount="100000" sheet="1" objects="1" scenarios="1"/>
  <customSheetViews>
    <customSheetView guid="{B7C83196-3067-C748-830E-71C05AB9B97D}" scale="70" showGridLines="0" fitToPage="1" hiddenColumns="1">
      <selection activeCell="A1"/>
      <pageMargins left="0" right="0" top="0.19685039370078741" bottom="0" header="0" footer="0"/>
      <printOptions horizontalCentered="1"/>
      <pageSetup paperSize="9" orientation="landscape" verticalDpi="300" r:id="rId1"/>
      <headerFooter alignWithMargins="0">
        <oddFooter>&amp;C&amp;P/&amp;N</oddFooter>
        <evenFooter>&amp;C&amp;P/&amp;N</evenFooter>
        <firstFooter>&amp;C&amp;P/&amp;N</firstFooter>
      </headerFooter>
    </customSheetView>
  </customSheetViews>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r:id="rId2"/>
  <headerFooter alignWithMargins="0">
    <oddFooter>&amp;C&amp;P/&amp;N</oddFooter>
    <evenFooter>&amp;C&amp;P/&amp;N</evenFooter>
    <firstFooter>&amp;C&amp;P/&amp;N</first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58</v>
      </c>
      <c r="E2" s="794"/>
      <c r="F2" s="1046" t="s">
        <v>522</v>
      </c>
      <c r="G2" s="818"/>
      <c r="H2" s="828"/>
    </row>
    <row r="3" spans="1:8">
      <c r="A3" s="782" t="s">
        <v>499</v>
      </c>
      <c r="B3" s="767"/>
      <c r="C3" s="1039"/>
      <c r="D3" s="1042">
        <v>56318</v>
      </c>
      <c r="E3" s="1044"/>
      <c r="F3" s="1047">
        <v>96462</v>
      </c>
      <c r="G3" s="1049"/>
      <c r="H3" s="1052"/>
    </row>
    <row r="4" spans="1:8">
      <c r="A4" s="754"/>
      <c r="B4" s="766"/>
      <c r="C4" s="1040"/>
      <c r="D4" s="1043">
        <v>43157</v>
      </c>
      <c r="E4" s="1045"/>
      <c r="F4" s="1048">
        <v>39886</v>
      </c>
      <c r="G4" s="1050"/>
      <c r="H4" s="1053"/>
    </row>
    <row r="5" spans="1:8">
      <c r="A5" s="782" t="s">
        <v>519</v>
      </c>
      <c r="B5" s="767"/>
      <c r="C5" s="1039"/>
      <c r="D5" s="1042">
        <v>68881</v>
      </c>
      <c r="E5" s="1044"/>
      <c r="F5" s="1047">
        <v>83103</v>
      </c>
      <c r="G5" s="1049"/>
      <c r="H5" s="1052"/>
    </row>
    <row r="6" spans="1:8">
      <c r="A6" s="754"/>
      <c r="B6" s="766"/>
      <c r="C6" s="1040"/>
      <c r="D6" s="1043">
        <v>42132</v>
      </c>
      <c r="E6" s="1045"/>
      <c r="F6" s="1048">
        <v>41378</v>
      </c>
      <c r="G6" s="1050"/>
      <c r="H6" s="1053"/>
    </row>
    <row r="7" spans="1:8">
      <c r="A7" s="782" t="s">
        <v>474</v>
      </c>
      <c r="B7" s="767"/>
      <c r="C7" s="1039"/>
      <c r="D7" s="1042">
        <v>231925</v>
      </c>
      <c r="E7" s="1044"/>
      <c r="F7" s="1047">
        <v>84459</v>
      </c>
      <c r="G7" s="1049"/>
      <c r="H7" s="1052"/>
    </row>
    <row r="8" spans="1:8">
      <c r="A8" s="754"/>
      <c r="B8" s="766"/>
      <c r="C8" s="1040"/>
      <c r="D8" s="1043">
        <v>79995</v>
      </c>
      <c r="E8" s="1045"/>
      <c r="F8" s="1048">
        <v>47314</v>
      </c>
      <c r="G8" s="1050"/>
      <c r="H8" s="1053"/>
    </row>
    <row r="9" spans="1:8">
      <c r="A9" s="782" t="s">
        <v>520</v>
      </c>
      <c r="B9" s="767"/>
      <c r="C9" s="1039"/>
      <c r="D9" s="1042">
        <v>109627</v>
      </c>
      <c r="E9" s="1044"/>
      <c r="F9" s="1047">
        <v>76413</v>
      </c>
      <c r="G9" s="1049"/>
      <c r="H9" s="1052"/>
    </row>
    <row r="10" spans="1:8">
      <c r="A10" s="754"/>
      <c r="B10" s="766"/>
      <c r="C10" s="1040"/>
      <c r="D10" s="1043">
        <v>85752</v>
      </c>
      <c r="E10" s="1045"/>
      <c r="F10" s="1048">
        <v>39658</v>
      </c>
      <c r="G10" s="1050"/>
      <c r="H10" s="1053"/>
    </row>
    <row r="11" spans="1:8">
      <c r="A11" s="782" t="s">
        <v>136</v>
      </c>
      <c r="B11" s="767"/>
      <c r="C11" s="1039"/>
      <c r="D11" s="1042">
        <v>80956</v>
      </c>
      <c r="E11" s="1044"/>
      <c r="F11" s="1047">
        <v>66481</v>
      </c>
      <c r="G11" s="1049"/>
      <c r="H11" s="1052"/>
    </row>
    <row r="12" spans="1:8">
      <c r="A12" s="754"/>
      <c r="B12" s="766"/>
      <c r="C12" s="1041"/>
      <c r="D12" s="1043">
        <v>64669</v>
      </c>
      <c r="E12" s="1045"/>
      <c r="F12" s="1048">
        <v>36120</v>
      </c>
      <c r="G12" s="1050"/>
      <c r="H12" s="1053"/>
    </row>
    <row r="13" spans="1:8">
      <c r="A13" s="782"/>
      <c r="B13" s="767"/>
      <c r="C13" s="1039"/>
      <c r="D13" s="1042">
        <v>109541</v>
      </c>
      <c r="E13" s="1044"/>
      <c r="F13" s="1047">
        <v>81384</v>
      </c>
      <c r="G13" s="1051"/>
      <c r="H13" s="1052"/>
    </row>
    <row r="14" spans="1:8">
      <c r="A14" s="754"/>
      <c r="B14" s="766"/>
      <c r="C14" s="1040"/>
      <c r="D14" s="1043">
        <v>63141</v>
      </c>
      <c r="E14" s="1045"/>
      <c r="F14" s="1048">
        <v>40871</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5.29</v>
      </c>
      <c r="C19" s="1032">
        <f>ROUND(VALUE(SUBSTITUTE(実質収支比率等に係る経年分析!G$48,"▲","-")),2)</f>
        <v>6.61</v>
      </c>
      <c r="D19" s="1032">
        <f>ROUND(VALUE(SUBSTITUTE(実質収支比率等に係る経年分析!H$48,"▲","-")),2)</f>
        <v>7.25</v>
      </c>
      <c r="E19" s="1032">
        <f>ROUND(VALUE(SUBSTITUTE(実質収支比率等に係る経年分析!I$48,"▲","-")),2)</f>
        <v>5.88</v>
      </c>
      <c r="F19" s="1032">
        <f>ROUND(VALUE(SUBSTITUTE(実質収支比率等に係る経年分析!J$48,"▲","-")),2)</f>
        <v>5.57</v>
      </c>
    </row>
    <row r="20" spans="1:11">
      <c r="A20" s="1032" t="s">
        <v>37</v>
      </c>
      <c r="B20" s="1032">
        <f>ROUND(VALUE(SUBSTITUTE(実質収支比率等に係る経年分析!F$47,"▲","-")),2)</f>
        <v>42.95</v>
      </c>
      <c r="C20" s="1032">
        <f>ROUND(VALUE(SUBSTITUTE(実質収支比率等に係る経年分析!G$47,"▲","-")),2)</f>
        <v>39.380000000000003</v>
      </c>
      <c r="D20" s="1032">
        <f>ROUND(VALUE(SUBSTITUTE(実質収支比率等に係る経年分析!H$47,"▲","-")),2)</f>
        <v>34.35</v>
      </c>
      <c r="E20" s="1032">
        <f>ROUND(VALUE(SUBSTITUTE(実質収支比率等に係る経年分析!I$47,"▲","-")),2)</f>
        <v>41.74</v>
      </c>
      <c r="F20" s="1032">
        <f>ROUND(VALUE(SUBSTITUTE(実質収支比率等に係る経年分析!J$47,"▲","-")),2)</f>
        <v>42.75</v>
      </c>
    </row>
    <row r="21" spans="1:11">
      <c r="A21" s="1032" t="s">
        <v>107</v>
      </c>
      <c r="B21" s="1032">
        <f>IF(ISNUMBER(VALUE(SUBSTITUTE(実質収支比率等に係る経年分析!F$49,"▲","-"))),ROUND(VALUE(SUBSTITUTE(実質収支比率等に係る経年分析!F$49,"▲","-")),2),NA())</f>
        <v>-5.48</v>
      </c>
      <c r="C21" s="1032">
        <f>IF(ISNUMBER(VALUE(SUBSTITUTE(実質収支比率等に係る経年分析!G$49,"▲","-"))),ROUND(VALUE(SUBSTITUTE(実質収支比率等に係る経年分析!G$49,"▲","-")),2),NA())</f>
        <v>-3.13</v>
      </c>
      <c r="D21" s="1032">
        <f>IF(ISNUMBER(VALUE(SUBSTITUTE(実質収支比率等に係る経年分析!H$49,"▲","-"))),ROUND(VALUE(SUBSTITUTE(実質収支比率等に係る経年分析!H$49,"▲","-")),2),NA())</f>
        <v>-2.84</v>
      </c>
      <c r="E21" s="1032">
        <f>IF(ISNUMBER(VALUE(SUBSTITUTE(実質収支比率等に係る経年分析!I$49,"▲","-"))),ROUND(VALUE(SUBSTITUTE(実質収支比率等に係る経年分析!I$49,"▲","-")),2),NA())</f>
        <v>7.84</v>
      </c>
      <c r="F21" s="1032">
        <f>IF(ISNUMBER(VALUE(SUBSTITUTE(実質収支比率等に係る経年分析!J$49,"▲","-"))),ROUND(VALUE(SUBSTITUTE(実質収支比率等に係る経年分析!J$49,"▲","-")),2),NA())</f>
        <v>-1.45</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70</v>
      </c>
      <c r="D26" s="1033" t="s">
        <v>109</v>
      </c>
      <c r="E26" s="1033" t="s">
        <v>70</v>
      </c>
      <c r="F26" s="1033" t="s">
        <v>109</v>
      </c>
      <c r="G26" s="1033" t="s">
        <v>70</v>
      </c>
      <c r="H26" s="1033" t="s">
        <v>109</v>
      </c>
      <c r="I26" s="1033" t="s">
        <v>70</v>
      </c>
      <c r="J26" s="1033" t="s">
        <v>109</v>
      </c>
      <c r="K26" s="1033" t="s">
        <v>70</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0.41</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0.65</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0.8</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0.85</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後期高齢者医療特別会計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7.0000000000000007e-002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介護保険特別会計（介護サービス事業勘定）</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2.e-002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1.e-002</v>
      </c>
    </row>
    <row r="31" spans="1:11">
      <c r="A31" s="1033" t="str">
        <f>IF('連結実質赤字比率に係る赤字・黒字の構成分析'!C$39="",NA(),'連結実質赤字比率に係る赤字・黒字の構成分析'!C$39)</f>
        <v>国民健康保険特別会計（施設勘定）</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2.e-002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2.e-002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2.e-002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2.e-002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2.e-002</v>
      </c>
    </row>
    <row r="32" spans="1:11">
      <c r="A32" s="1033" t="str">
        <f>IF('連結実質赤字比率に係る赤字・黒字の構成分析'!C$38="",NA(),'連結実質赤字比率に係る赤字・黒字の構成分析'!C$38)</f>
        <v>国民健康保険特別会計（事業勘定）</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1.0900000000000001</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2.13</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0.91</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0.47</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0.27</v>
      </c>
    </row>
    <row r="33" spans="1:16">
      <c r="A33" s="1033" t="str">
        <f>IF('連結実質赤字比率に係る赤字・黒字の構成分析'!C$37="",NA(),'連結実質赤字比率に係る赤字・黒字の構成分析'!C$37)</f>
        <v>介護保険特別会計（保険事業勘定）</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0.1</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2.e-002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1.01</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1.75</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1.69</v>
      </c>
    </row>
    <row r="34" spans="1:16">
      <c r="A34" s="1033" t="str">
        <f>IF('連結実質赤字比率に係る赤字・黒字の構成分析'!C$36="",NA(),'連結実質赤字比率に係る赤字・黒字の構成分析'!C$36)</f>
        <v>下水道事業会計</v>
      </c>
      <c r="B34" s="1033" t="e">
        <f>IF(ROUND(VALUE(SUBSTITUTE('連結実質赤字比率に係る赤字・黒字の構成分析'!F$36,"▲","-")),2)&lt;0,ABS(ROUND(VALUE(SUBSTITUTE('連結実質赤字比率に係る赤字・黒字の構成分析'!F$36,"▲","-")),2)),NA())</f>
        <v>#VALUE!</v>
      </c>
      <c r="C34" s="1033" t="e">
        <f>IF(ROUND(VALUE(SUBSTITUTE('連結実質赤字比率に係る赤字・黒字の構成分析'!F$36,"▲","-")),2)&gt;=0,ABS(ROUND(VALUE(SUBSTITUTE('連結実質赤字比率に係る赤字・黒字の構成分析'!F$36,"▲","-")),2)),NA())</f>
        <v>#VALUE!</v>
      </c>
      <c r="D34" s="1033" t="e">
        <f>IF(ROUND(VALUE(SUBSTITUTE('連結実質赤字比率に係る赤字・黒字の構成分析'!G$36,"▲","-")),2)&lt;0,ABS(ROUND(VALUE(SUBSTITUTE('連結実質赤字比率に係る赤字・黒字の構成分析'!G$36,"▲","-")),2)),NA())</f>
        <v>#VALUE!</v>
      </c>
      <c r="E34" s="1033" t="e">
        <f>IF(ROUND(VALUE(SUBSTITUTE('連結実質赤字比率に係る赤字・黒字の構成分析'!G$36,"▲","-")),2)&gt;=0,ABS(ROUND(VALUE(SUBSTITUTE('連結実質赤字比率に係る赤字・黒字の構成分析'!G$36,"▲","-")),2)),NA())</f>
        <v>#VALUE!</v>
      </c>
      <c r="F34" s="1033" t="e">
        <f>IF(ROUND(VALUE(SUBSTITUTE('連結実質赤字比率に係る赤字・黒字の構成分析'!H$36,"▲","-")),2)&lt;0,ABS(ROUND(VALUE(SUBSTITUTE('連結実質赤字比率に係る赤字・黒字の構成分析'!H$36,"▲","-")),2)),NA())</f>
        <v>#VALUE!</v>
      </c>
      <c r="G34" s="1033" t="e">
        <f>IF(ROUND(VALUE(SUBSTITUTE('連結実質赤字比率に係る赤字・黒字の構成分析'!H$36,"▲","-")),2)&gt;=0,ABS(ROUND(VALUE(SUBSTITUTE('連結実質赤字比率に係る赤字・黒字の構成分析'!H$36,"▲","-")),2)),NA())</f>
        <v>#VALUE!</v>
      </c>
      <c r="H34" s="1033" t="e">
        <f>IF(ROUND(VALUE(SUBSTITUTE('連結実質赤字比率に係る赤字・黒字の構成分析'!I$36,"▲","-")),2)&lt;0,ABS(ROUND(VALUE(SUBSTITUTE('連結実質赤字比率に係る赤字・黒字の構成分析'!I$36,"▲","-")),2)),NA())</f>
        <v>#VALUE!</v>
      </c>
      <c r="I34" s="1033" t="e">
        <f>IF(ROUND(VALUE(SUBSTITUTE('連結実質赤字比率に係る赤字・黒字の構成分析'!I$36,"▲","-")),2)&gt;=0,ABS(ROUND(VALUE(SUBSTITUTE('連結実質赤字比率に係る赤字・黒字の構成分析'!I$36,"▲","-")),2)),NA())</f>
        <v>#VALUE!</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3.42</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5.28</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6.61</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7.25</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5.88</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5.56</v>
      </c>
    </row>
    <row r="36" spans="1:16">
      <c r="A36" s="1033" t="str">
        <f>IF('連結実質赤字比率に係る赤字・黒字の構成分析'!C$34="",NA(),'連結実質赤字比率に係る赤字・黒字の構成分析'!C$34)</f>
        <v>上水道事業会計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14.02</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13.63</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13.47</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11.75</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12.32</v>
      </c>
    </row>
    <row r="39" spans="1:16">
      <c r="A39" s="1031" t="s">
        <v>15</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112</v>
      </c>
      <c r="E41" s="1034" t="s">
        <v>110</v>
      </c>
      <c r="F41" s="1034"/>
      <c r="G41" s="1034" t="s">
        <v>112</v>
      </c>
      <c r="H41" s="1034" t="s">
        <v>110</v>
      </c>
      <c r="I41" s="1034"/>
      <c r="J41" s="1034" t="s">
        <v>112</v>
      </c>
      <c r="K41" s="1034" t="s">
        <v>110</v>
      </c>
      <c r="L41" s="1034"/>
      <c r="M41" s="1034" t="s">
        <v>112</v>
      </c>
      <c r="N41" s="1034" t="s">
        <v>110</v>
      </c>
      <c r="O41" s="1034"/>
      <c r="P41" s="1034" t="s">
        <v>112</v>
      </c>
    </row>
    <row r="42" spans="1:16">
      <c r="A42" s="1034" t="s">
        <v>113</v>
      </c>
      <c r="B42" s="1034"/>
      <c r="C42" s="1034"/>
      <c r="D42" s="1034">
        <f>'実質公債費比率（分子）の構造'!K$52</f>
        <v>1137</v>
      </c>
      <c r="E42" s="1034"/>
      <c r="F42" s="1034"/>
      <c r="G42" s="1034">
        <f>'実質公債費比率（分子）の構造'!L$52</f>
        <v>1087</v>
      </c>
      <c r="H42" s="1034"/>
      <c r="I42" s="1034"/>
      <c r="J42" s="1034">
        <f>'実質公債費比率（分子）の構造'!M$52</f>
        <v>1083</v>
      </c>
      <c r="K42" s="1034"/>
      <c r="L42" s="1034"/>
      <c r="M42" s="1034">
        <f>'実質公債費比率（分子）の構造'!N$52</f>
        <v>1077</v>
      </c>
      <c r="N42" s="1034"/>
      <c r="O42" s="1034"/>
      <c r="P42" s="1034">
        <f>'実質公債費比率（分子）の構造'!O$52</f>
        <v>1030</v>
      </c>
    </row>
    <row r="43" spans="1:16">
      <c r="A43" s="1034" t="s">
        <v>41</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v>
      </c>
      <c r="C45" s="1034"/>
      <c r="D45" s="1034"/>
      <c r="E45" s="1034">
        <f>'実質公債費比率（分子）の構造'!L$49</f>
        <v>2</v>
      </c>
      <c r="F45" s="1034"/>
      <c r="G45" s="1034"/>
      <c r="H45" s="1034">
        <f>'実質公債費比率（分子）の構造'!M$49</f>
        <v>2</v>
      </c>
      <c r="I45" s="1034"/>
      <c r="J45" s="1034"/>
      <c r="K45" s="1034">
        <f>'実質公債費比率（分子）の構造'!N$49</f>
        <v>1</v>
      </c>
      <c r="L45" s="1034"/>
      <c r="M45" s="1034"/>
      <c r="N45" s="1034">
        <f>'実質公債費比率（分子）の構造'!O$49</f>
        <v>2</v>
      </c>
      <c r="O45" s="1034"/>
      <c r="P45" s="1034"/>
    </row>
    <row r="46" spans="1:16">
      <c r="A46" s="1034" t="s">
        <v>34</v>
      </c>
      <c r="B46" s="1034">
        <f>'実質公債費比率（分子）の構造'!K$48</f>
        <v>704</v>
      </c>
      <c r="C46" s="1034"/>
      <c r="D46" s="1034"/>
      <c r="E46" s="1034">
        <f>'実質公債費比率（分子）の構造'!L$48</f>
        <v>723</v>
      </c>
      <c r="F46" s="1034"/>
      <c r="G46" s="1034"/>
      <c r="H46" s="1034">
        <f>'実質公債費比率（分子）の構造'!M$48</f>
        <v>679</v>
      </c>
      <c r="I46" s="1034"/>
      <c r="J46" s="1034"/>
      <c r="K46" s="1034">
        <f>'実質公債費比率（分子）の構造'!N$48</f>
        <v>703</v>
      </c>
      <c r="L46" s="1034"/>
      <c r="M46" s="1034"/>
      <c r="N46" s="1034">
        <f>'実質公債費比率（分子）の構造'!O$48</f>
        <v>707</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948</v>
      </c>
      <c r="C49" s="1034"/>
      <c r="D49" s="1034"/>
      <c r="E49" s="1034">
        <f>'実質公債費比率（分子）の構造'!L$45</f>
        <v>863</v>
      </c>
      <c r="F49" s="1034"/>
      <c r="G49" s="1034"/>
      <c r="H49" s="1034">
        <f>'実質公債費比率（分子）の構造'!M$45</f>
        <v>897</v>
      </c>
      <c r="I49" s="1034"/>
      <c r="J49" s="1034"/>
      <c r="K49" s="1034">
        <f>'実質公債費比率（分子）の構造'!N$45</f>
        <v>850</v>
      </c>
      <c r="L49" s="1034"/>
      <c r="M49" s="1034"/>
      <c r="N49" s="1034">
        <f>'実質公債費比率（分子）の構造'!O$45</f>
        <v>811</v>
      </c>
      <c r="O49" s="1034"/>
      <c r="P49" s="1034"/>
    </row>
    <row r="50" spans="1:16">
      <c r="A50" s="1034" t="s">
        <v>52</v>
      </c>
      <c r="B50" s="1034" t="e">
        <f>NA()</f>
        <v>#N/A</v>
      </c>
      <c r="C50" s="1034">
        <f>IF(ISNUMBER('実質公債費比率（分子）の構造'!K$53),'実質公債費比率（分子）の構造'!K$53,NA())</f>
        <v>517</v>
      </c>
      <c r="D50" s="1034" t="e">
        <f>NA()</f>
        <v>#N/A</v>
      </c>
      <c r="E50" s="1034" t="e">
        <f>NA()</f>
        <v>#N/A</v>
      </c>
      <c r="F50" s="1034">
        <f>IF(ISNUMBER('実質公債費比率（分子）の構造'!L$53),'実質公債費比率（分子）の構造'!L$53,NA())</f>
        <v>501</v>
      </c>
      <c r="G50" s="1034" t="e">
        <f>NA()</f>
        <v>#N/A</v>
      </c>
      <c r="H50" s="1034" t="e">
        <f>NA()</f>
        <v>#N/A</v>
      </c>
      <c r="I50" s="1034">
        <f>IF(ISNUMBER('実質公債費比率（分子）の構造'!M$53),'実質公債費比率（分子）の構造'!M$53,NA())</f>
        <v>495</v>
      </c>
      <c r="J50" s="1034" t="e">
        <f>NA()</f>
        <v>#N/A</v>
      </c>
      <c r="K50" s="1034" t="e">
        <f>NA()</f>
        <v>#N/A</v>
      </c>
      <c r="L50" s="1034">
        <f>IF(ISNUMBER('実質公債費比率（分子）の構造'!N$53),'実質公債費比率（分子）の構造'!N$53,NA())</f>
        <v>477</v>
      </c>
      <c r="M50" s="1034" t="e">
        <f>NA()</f>
        <v>#N/A</v>
      </c>
      <c r="N50" s="1034" t="e">
        <f>NA()</f>
        <v>#N/A</v>
      </c>
      <c r="O50" s="1034">
        <f>IF(ISNUMBER('実質公債費比率（分子）の構造'!O$53),'実質公債費比率（分子）の構造'!O$53,NA())</f>
        <v>490</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43</v>
      </c>
      <c r="B56" s="1033"/>
      <c r="C56" s="1033"/>
      <c r="D56" s="1033">
        <f>'将来負担比率（分子）の構造'!I$52</f>
        <v>12363</v>
      </c>
      <c r="E56" s="1033"/>
      <c r="F56" s="1033"/>
      <c r="G56" s="1033">
        <f>'将来負担比率（分子）の構造'!J$52</f>
        <v>12349</v>
      </c>
      <c r="H56" s="1033"/>
      <c r="I56" s="1033"/>
      <c r="J56" s="1033">
        <f>'将来負担比率（分子）の構造'!K$52</f>
        <v>12600</v>
      </c>
      <c r="K56" s="1033"/>
      <c r="L56" s="1033"/>
      <c r="M56" s="1033">
        <f>'将来負担比率（分子）の構造'!L$52</f>
        <v>12380</v>
      </c>
      <c r="N56" s="1033"/>
      <c r="O56" s="1033"/>
      <c r="P56" s="1033">
        <f>'将来負担比率（分子）の構造'!M$52</f>
        <v>11943</v>
      </c>
    </row>
    <row r="57" spans="1:16">
      <c r="A57" s="1033" t="s">
        <v>90</v>
      </c>
      <c r="B57" s="1033"/>
      <c r="C57" s="1033"/>
      <c r="D57" s="1033">
        <f>'将来負担比率（分子）の構造'!I$51</f>
        <v>318</v>
      </c>
      <c r="E57" s="1033"/>
      <c r="F57" s="1033"/>
      <c r="G57" s="1033">
        <f>'将来負担比率（分子）の構造'!J$51</f>
        <v>270</v>
      </c>
      <c r="H57" s="1033"/>
      <c r="I57" s="1033"/>
      <c r="J57" s="1033">
        <f>'将来負担比率（分子）の構造'!K$51</f>
        <v>220</v>
      </c>
      <c r="K57" s="1033"/>
      <c r="L57" s="1033"/>
      <c r="M57" s="1033">
        <f>'将来負担比率（分子）の構造'!L$51</f>
        <v>217</v>
      </c>
      <c r="N57" s="1033"/>
      <c r="O57" s="1033"/>
      <c r="P57" s="1033">
        <f>'将来負担比率（分子）の構造'!M$51</f>
        <v>208</v>
      </c>
    </row>
    <row r="58" spans="1:16">
      <c r="A58" s="1033" t="s">
        <v>88</v>
      </c>
      <c r="B58" s="1033"/>
      <c r="C58" s="1033"/>
      <c r="D58" s="1033">
        <f>'将来負担比率（分子）の構造'!I$50</f>
        <v>5072</v>
      </c>
      <c r="E58" s="1033"/>
      <c r="F58" s="1033"/>
      <c r="G58" s="1033">
        <f>'将来負担比率（分子）の構造'!J$50</f>
        <v>5301</v>
      </c>
      <c r="H58" s="1033"/>
      <c r="I58" s="1033"/>
      <c r="J58" s="1033">
        <f>'将来負担比率（分子）の構造'!K$50</f>
        <v>5204</v>
      </c>
      <c r="K58" s="1033"/>
      <c r="L58" s="1033"/>
      <c r="M58" s="1033">
        <f>'将来負担比率（分子）の構造'!L$50</f>
        <v>6299</v>
      </c>
      <c r="N58" s="1033"/>
      <c r="O58" s="1033"/>
      <c r="P58" s="1033">
        <f>'将来負担比率（分子）の構造'!M$50</f>
        <v>6446</v>
      </c>
    </row>
    <row r="59" spans="1:16">
      <c r="A59" s="1033" t="s">
        <v>85</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54</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78</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79</v>
      </c>
      <c r="B62" s="1033">
        <f>'将来負担比率（分子）の構造'!I$45</f>
        <v>1791</v>
      </c>
      <c r="C62" s="1033"/>
      <c r="D62" s="1033"/>
      <c r="E62" s="1033">
        <f>'将来負担比率（分子）の構造'!J$45</f>
        <v>1737</v>
      </c>
      <c r="F62" s="1033"/>
      <c r="G62" s="1033"/>
      <c r="H62" s="1033">
        <f>'将来負担比率（分子）の構造'!K$45</f>
        <v>1723</v>
      </c>
      <c r="I62" s="1033"/>
      <c r="J62" s="1033"/>
      <c r="K62" s="1033">
        <f>'将来負担比率（分子）の構造'!L$45</f>
        <v>1813</v>
      </c>
      <c r="L62" s="1033"/>
      <c r="M62" s="1033"/>
      <c r="N62" s="1033">
        <f>'将来負担比率（分子）の構造'!M$45</f>
        <v>1796</v>
      </c>
      <c r="O62" s="1033"/>
      <c r="P62" s="1033"/>
    </row>
    <row r="63" spans="1:16">
      <c r="A63" s="1033" t="s">
        <v>20</v>
      </c>
      <c r="B63" s="1033">
        <f>'将来負担比率（分子）の構造'!I$44</f>
        <v>6</v>
      </c>
      <c r="C63" s="1033"/>
      <c r="D63" s="1033"/>
      <c r="E63" s="1033">
        <f>'将来負担比率（分子）の構造'!J$44</f>
        <v>4</v>
      </c>
      <c r="F63" s="1033"/>
      <c r="G63" s="1033"/>
      <c r="H63" s="1033">
        <f>'将来負担比率（分子）の構造'!K$44</f>
        <v>3</v>
      </c>
      <c r="I63" s="1033"/>
      <c r="J63" s="1033"/>
      <c r="K63" s="1033">
        <f>'将来負担比率（分子）の構造'!L$44</f>
        <v>1</v>
      </c>
      <c r="L63" s="1033"/>
      <c r="M63" s="1033"/>
      <c r="N63" s="1033" t="str">
        <f>'将来負担比率（分子）の構造'!M$44</f>
        <v>-</v>
      </c>
      <c r="O63" s="1033"/>
      <c r="P63" s="1033"/>
    </row>
    <row r="64" spans="1:16">
      <c r="A64" s="1033" t="s">
        <v>76</v>
      </c>
      <c r="B64" s="1033">
        <f>'将来負担比率（分子）の構造'!I$43</f>
        <v>8935</v>
      </c>
      <c r="C64" s="1033"/>
      <c r="D64" s="1033"/>
      <c r="E64" s="1033">
        <f>'将来負担比率（分子）の構造'!J$43</f>
        <v>8663</v>
      </c>
      <c r="F64" s="1033"/>
      <c r="G64" s="1033"/>
      <c r="H64" s="1033">
        <f>'将来負担比率（分子）の構造'!K$43</f>
        <v>8348</v>
      </c>
      <c r="I64" s="1033"/>
      <c r="J64" s="1033"/>
      <c r="K64" s="1033">
        <f>'将来負担比率（分子）の構造'!L$43</f>
        <v>7870</v>
      </c>
      <c r="L64" s="1033"/>
      <c r="M64" s="1033"/>
      <c r="N64" s="1033">
        <f>'将来負担比率（分子）の構造'!M$43</f>
        <v>7253</v>
      </c>
      <c r="O64" s="1033"/>
      <c r="P64" s="1033"/>
    </row>
    <row r="65" spans="1:16">
      <c r="A65" s="1033" t="s">
        <v>74</v>
      </c>
      <c r="B65" s="1033">
        <f>'将来負担比率（分子）の構造'!I$42</f>
        <v>53</v>
      </c>
      <c r="C65" s="1033"/>
      <c r="D65" s="1033"/>
      <c r="E65" s="1033">
        <f>'将来負担比率（分子）の構造'!J$42</f>
        <v>32</v>
      </c>
      <c r="F65" s="1033"/>
      <c r="G65" s="1033"/>
      <c r="H65" s="1033">
        <f>'将来負担比率（分子）の構造'!K$42</f>
        <v>22</v>
      </c>
      <c r="I65" s="1033"/>
      <c r="J65" s="1033"/>
      <c r="K65" s="1033">
        <f>'将来負担比率（分子）の構造'!L$42</f>
        <v>12</v>
      </c>
      <c r="L65" s="1033"/>
      <c r="M65" s="1033"/>
      <c r="N65" s="1033">
        <f>'将来負担比率（分子）の構造'!M$42</f>
        <v>2</v>
      </c>
      <c r="O65" s="1033"/>
      <c r="P65" s="1033"/>
    </row>
    <row r="66" spans="1:16">
      <c r="A66" s="1033" t="s">
        <v>68</v>
      </c>
      <c r="B66" s="1033">
        <f>'将来負担比率（分子）の構造'!I$41</f>
        <v>10402</v>
      </c>
      <c r="C66" s="1033"/>
      <c r="D66" s="1033"/>
      <c r="E66" s="1033">
        <f>'将来負担比率（分子）の構造'!J$41</f>
        <v>10571</v>
      </c>
      <c r="F66" s="1033"/>
      <c r="G66" s="1033"/>
      <c r="H66" s="1033">
        <f>'将来負担比率（分子）の構造'!K$41</f>
        <v>11140</v>
      </c>
      <c r="I66" s="1033"/>
      <c r="J66" s="1033"/>
      <c r="K66" s="1033">
        <f>'将来負担比率（分子）の構造'!L$41</f>
        <v>11762</v>
      </c>
      <c r="L66" s="1033"/>
      <c r="M66" s="1033"/>
      <c r="N66" s="1033">
        <f>'将来負担比率（分子）の構造'!M$41</f>
        <v>11839</v>
      </c>
      <c r="O66" s="1033"/>
      <c r="P66" s="1033"/>
    </row>
    <row r="67" spans="1:16">
      <c r="A67" s="1033" t="s">
        <v>94</v>
      </c>
      <c r="B67" s="1033" t="e">
        <f>NA()</f>
        <v>#N/A</v>
      </c>
      <c r="C67" s="1033">
        <f>IF(ISNUMBER('将来負担比率（分子）の構造'!I$53),IF('将来負担比率（分子）の構造'!I$53&lt;0,0,'将来負担比率（分子）の構造'!I$53),NA())</f>
        <v>3434</v>
      </c>
      <c r="D67" s="1033" t="e">
        <f>NA()</f>
        <v>#N/A</v>
      </c>
      <c r="E67" s="1033" t="e">
        <f>NA()</f>
        <v>#N/A</v>
      </c>
      <c r="F67" s="1033">
        <f>IF(ISNUMBER('将来負担比率（分子）の構造'!J$53),IF('将来負担比率（分子）の構造'!J$53&lt;0,0,'将来負担比率（分子）の構造'!J$53),NA())</f>
        <v>3088</v>
      </c>
      <c r="G67" s="1033" t="e">
        <f>NA()</f>
        <v>#N/A</v>
      </c>
      <c r="H67" s="1033" t="e">
        <f>NA()</f>
        <v>#N/A</v>
      </c>
      <c r="I67" s="1033">
        <f>IF(ISNUMBER('将来負担比率（分子）の構造'!K$53),IF('将来負担比率（分子）の構造'!K$53&lt;0,0,'将来負担比率（分子）の構造'!K$53),NA())</f>
        <v>3210</v>
      </c>
      <c r="J67" s="1033" t="e">
        <f>NA()</f>
        <v>#N/A</v>
      </c>
      <c r="K67" s="1033" t="e">
        <f>NA()</f>
        <v>#N/A</v>
      </c>
      <c r="L67" s="1033">
        <f>IF(ISNUMBER('将来負担比率（分子）の構造'!L$53),IF('将来負担比率（分子）の構造'!L$53&lt;0,0,'将来負担比率（分子）の構造'!L$53),NA())</f>
        <v>2562</v>
      </c>
      <c r="M67" s="1033" t="e">
        <f>NA()</f>
        <v>#N/A</v>
      </c>
      <c r="N67" s="1033" t="e">
        <f>NA()</f>
        <v>#N/A</v>
      </c>
      <c r="O67" s="1033">
        <f>IF(ISNUMBER('将来負担比率（分子）の構造'!M$53),IF('将来負担比率（分子）の構造'!M$53&lt;0,0,'将来負担比率（分子）の構造'!M$53),NA())</f>
        <v>2293</v>
      </c>
      <c r="P67" s="1033" t="e">
        <f>NA()</f>
        <v>#N/A</v>
      </c>
    </row>
    <row r="70" spans="1:16">
      <c r="A70" s="1036" t="s">
        <v>126</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128</v>
      </c>
      <c r="B72" s="1037">
        <f>基金残高に係る経年分析!F55</f>
        <v>2209</v>
      </c>
      <c r="C72" s="1037">
        <f>基金残高に係る経年分析!G55</f>
        <v>2807</v>
      </c>
      <c r="D72" s="1037">
        <f>基金残高に係る経年分析!H55</f>
        <v>2751</v>
      </c>
    </row>
    <row r="73" spans="1:16">
      <c r="A73" s="1035" t="s">
        <v>130</v>
      </c>
      <c r="B73" s="1037">
        <f>基金残高に係る経年分析!F56</f>
        <v>102</v>
      </c>
      <c r="C73" s="1037">
        <f>基金残高に係る経年分析!G56</f>
        <v>182</v>
      </c>
      <c r="D73" s="1037">
        <f>基金残高に係る経年分析!H56</f>
        <v>181</v>
      </c>
    </row>
    <row r="74" spans="1:16">
      <c r="A74" s="1035" t="s">
        <v>132</v>
      </c>
      <c r="B74" s="1037">
        <f>基金残高に係る経年分析!F57</f>
        <v>2127</v>
      </c>
      <c r="C74" s="1037">
        <f>基金残高に係る経年分析!G57</f>
        <v>2150</v>
      </c>
      <c r="D74" s="1037">
        <f>基金残高に係る経年分析!H57</f>
        <v>2156</v>
      </c>
    </row>
  </sheetData>
  <sheetProtection algorithmName="SHA-512" hashValue="G5lkPXXOASybFaTOZOG5ZDhsrAYdMJO7mcA64qo87kYmabbhSEPzWwq9NEK6mpZ/0WlFRgzdWxQLN15Ul7O0uQ==" saltValue="+T77y8IM0oYRxjVJAKhmMg==" spinCount="100000" sheet="1" objects="1" scenarios="1"/>
  <customSheetViews>
    <customSheetView guid="{B7C83196-3067-C748-830E-71C05AB9B97D}" state="hidden">
      <selection activeCell="A1"/>
      <pageMargins left="0.78700000000000003" right="0.78700000000000003" top="0.98399999999999999" bottom="0.98399999999999999" header="0.51200000000000001" footer="0.51200000000000001"/>
      <pageSetup paperSize="9" r:id="rId1"/>
      <headerFooter alignWithMargins="0"/>
    </customSheetView>
  </customSheetViews>
  <phoneticPr fontId="5"/>
  <pageMargins left="0.78700000000000003" right="0.78700000000000003" top="0.98399999999999999" bottom="0.98399999999999999" header="0.51200000000000001" footer="0.51200000000000001"/>
  <pageSetup paperSize="9" fitToWidth="1" fitToHeight="1" usePrinterDefaults="1"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L10" workbookViewId="0">
      <selection activeCell="BS27" sqref="BS27:CB27"/>
    </sheetView>
  </sheetViews>
  <sheetFormatPr defaultColWidth="0" defaultRowHeight="11.25" custom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8"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218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161</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4</v>
      </c>
      <c r="C4" s="139"/>
      <c r="D4" s="139"/>
      <c r="E4" s="139"/>
      <c r="F4" s="139"/>
      <c r="G4" s="139"/>
      <c r="H4" s="139"/>
      <c r="I4" s="139"/>
      <c r="J4" s="139"/>
      <c r="K4" s="139"/>
      <c r="L4" s="139"/>
      <c r="M4" s="139"/>
      <c r="N4" s="139"/>
      <c r="O4" s="139"/>
      <c r="P4" s="139"/>
      <c r="Q4" s="144"/>
      <c r="R4" s="182" t="s">
        <v>310</v>
      </c>
      <c r="S4" s="139"/>
      <c r="T4" s="139"/>
      <c r="U4" s="139"/>
      <c r="V4" s="139"/>
      <c r="W4" s="139"/>
      <c r="X4" s="139"/>
      <c r="Y4" s="144"/>
      <c r="Z4" s="182" t="s">
        <v>312</v>
      </c>
      <c r="AA4" s="139"/>
      <c r="AB4" s="139"/>
      <c r="AC4" s="144"/>
      <c r="AD4" s="182" t="s">
        <v>258</v>
      </c>
      <c r="AE4" s="139"/>
      <c r="AF4" s="139"/>
      <c r="AG4" s="139"/>
      <c r="AH4" s="139"/>
      <c r="AI4" s="139"/>
      <c r="AJ4" s="139"/>
      <c r="AK4" s="144"/>
      <c r="AL4" s="182" t="s">
        <v>312</v>
      </c>
      <c r="AM4" s="139"/>
      <c r="AN4" s="139"/>
      <c r="AO4" s="144"/>
      <c r="AP4" s="298" t="s">
        <v>314</v>
      </c>
      <c r="AQ4" s="298"/>
      <c r="AR4" s="298"/>
      <c r="AS4" s="298"/>
      <c r="AT4" s="298"/>
      <c r="AU4" s="298"/>
      <c r="AV4" s="298"/>
      <c r="AW4" s="298"/>
      <c r="AX4" s="298"/>
      <c r="AY4" s="298"/>
      <c r="AZ4" s="298"/>
      <c r="BA4" s="298"/>
      <c r="BB4" s="298"/>
      <c r="BC4" s="298"/>
      <c r="BD4" s="298"/>
      <c r="BE4" s="298"/>
      <c r="BF4" s="298"/>
      <c r="BG4" s="298" t="s">
        <v>296</v>
      </c>
      <c r="BH4" s="298"/>
      <c r="BI4" s="298"/>
      <c r="BJ4" s="298"/>
      <c r="BK4" s="298"/>
      <c r="BL4" s="298"/>
      <c r="BM4" s="298"/>
      <c r="BN4" s="298"/>
      <c r="BO4" s="298" t="s">
        <v>312</v>
      </c>
      <c r="BP4" s="298"/>
      <c r="BQ4" s="298"/>
      <c r="BR4" s="298"/>
      <c r="BS4" s="298" t="s">
        <v>316</v>
      </c>
      <c r="BT4" s="298"/>
      <c r="BU4" s="298"/>
      <c r="BV4" s="298"/>
      <c r="BW4" s="298"/>
      <c r="BX4" s="298"/>
      <c r="BY4" s="298"/>
      <c r="BZ4" s="298"/>
      <c r="CA4" s="298"/>
      <c r="CB4" s="298"/>
      <c r="CD4" s="182" t="s">
        <v>317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309</v>
      </c>
      <c r="C5" s="265"/>
      <c r="D5" s="265"/>
      <c r="E5" s="265"/>
      <c r="F5" s="265"/>
      <c r="G5" s="265"/>
      <c r="H5" s="265"/>
      <c r="I5" s="265"/>
      <c r="J5" s="265"/>
      <c r="K5" s="265"/>
      <c r="L5" s="265"/>
      <c r="M5" s="265"/>
      <c r="N5" s="265"/>
      <c r="O5" s="265"/>
      <c r="P5" s="265"/>
      <c r="Q5" s="268"/>
      <c r="R5" s="273">
        <v>2003423</v>
      </c>
      <c r="S5" s="276"/>
      <c r="T5" s="276"/>
      <c r="U5" s="276"/>
      <c r="V5" s="276"/>
      <c r="W5" s="276"/>
      <c r="X5" s="276"/>
      <c r="Y5" s="278"/>
      <c r="Z5" s="281">
        <v>18.7</v>
      </c>
      <c r="AA5" s="281"/>
      <c r="AB5" s="281"/>
      <c r="AC5" s="281"/>
      <c r="AD5" s="286">
        <v>2003423</v>
      </c>
      <c r="AE5" s="286"/>
      <c r="AF5" s="286"/>
      <c r="AG5" s="286"/>
      <c r="AH5" s="286"/>
      <c r="AI5" s="286"/>
      <c r="AJ5" s="286"/>
      <c r="AK5" s="286"/>
      <c r="AL5" s="291">
        <v>31.2</v>
      </c>
      <c r="AM5" s="293"/>
      <c r="AN5" s="293"/>
      <c r="AO5" s="295"/>
      <c r="AP5" s="260" t="s">
        <v>318</v>
      </c>
      <c r="AQ5" s="265"/>
      <c r="AR5" s="265"/>
      <c r="AS5" s="265"/>
      <c r="AT5" s="265"/>
      <c r="AU5" s="265"/>
      <c r="AV5" s="265"/>
      <c r="AW5" s="265"/>
      <c r="AX5" s="265"/>
      <c r="AY5" s="265"/>
      <c r="AZ5" s="265"/>
      <c r="BA5" s="265"/>
      <c r="BB5" s="265"/>
      <c r="BC5" s="265"/>
      <c r="BD5" s="265"/>
      <c r="BE5" s="265"/>
      <c r="BF5" s="268"/>
      <c r="BG5" s="274">
        <v>1981529</v>
      </c>
      <c r="BH5" s="217"/>
      <c r="BI5" s="217"/>
      <c r="BJ5" s="217"/>
      <c r="BK5" s="217"/>
      <c r="BL5" s="217"/>
      <c r="BM5" s="217"/>
      <c r="BN5" s="279"/>
      <c r="BO5" s="282">
        <v>98.9</v>
      </c>
      <c r="BP5" s="282"/>
      <c r="BQ5" s="282"/>
      <c r="BR5" s="282"/>
      <c r="BS5" s="287" t="s">
        <v>201</v>
      </c>
      <c r="BT5" s="287"/>
      <c r="BU5" s="287"/>
      <c r="BV5" s="287"/>
      <c r="BW5" s="287"/>
      <c r="BX5" s="287"/>
      <c r="BY5" s="287"/>
      <c r="BZ5" s="287"/>
      <c r="CA5" s="287"/>
      <c r="CB5" s="325"/>
      <c r="CD5" s="182" t="s">
        <v>314</v>
      </c>
      <c r="CE5" s="139"/>
      <c r="CF5" s="139"/>
      <c r="CG5" s="139"/>
      <c r="CH5" s="139"/>
      <c r="CI5" s="139"/>
      <c r="CJ5" s="139"/>
      <c r="CK5" s="139"/>
      <c r="CL5" s="139"/>
      <c r="CM5" s="139"/>
      <c r="CN5" s="139"/>
      <c r="CO5" s="139"/>
      <c r="CP5" s="139"/>
      <c r="CQ5" s="144"/>
      <c r="CR5" s="182" t="s">
        <v>320</v>
      </c>
      <c r="CS5" s="139"/>
      <c r="CT5" s="139"/>
      <c r="CU5" s="139"/>
      <c r="CV5" s="139"/>
      <c r="CW5" s="139"/>
      <c r="CX5" s="139"/>
      <c r="CY5" s="144"/>
      <c r="CZ5" s="182" t="s">
        <v>312</v>
      </c>
      <c r="DA5" s="139"/>
      <c r="DB5" s="139"/>
      <c r="DC5" s="144"/>
      <c r="DD5" s="182" t="s">
        <v>322</v>
      </c>
      <c r="DE5" s="139"/>
      <c r="DF5" s="139"/>
      <c r="DG5" s="139"/>
      <c r="DH5" s="139"/>
      <c r="DI5" s="139"/>
      <c r="DJ5" s="139"/>
      <c r="DK5" s="139"/>
      <c r="DL5" s="139"/>
      <c r="DM5" s="139"/>
      <c r="DN5" s="139"/>
      <c r="DO5" s="139"/>
      <c r="DP5" s="144"/>
      <c r="DQ5" s="182" t="s">
        <v>324</v>
      </c>
      <c r="DR5" s="139"/>
      <c r="DS5" s="139"/>
      <c r="DT5" s="139"/>
      <c r="DU5" s="139"/>
      <c r="DV5" s="139"/>
      <c r="DW5" s="139"/>
      <c r="DX5" s="139"/>
      <c r="DY5" s="139"/>
      <c r="DZ5" s="139"/>
      <c r="EA5" s="139"/>
      <c r="EB5" s="139"/>
      <c r="EC5" s="144"/>
    </row>
    <row r="6" spans="2:143" ht="11.25" customHeight="1">
      <c r="B6" s="261" t="s">
        <v>325</v>
      </c>
      <c r="C6" s="1"/>
      <c r="D6" s="1"/>
      <c r="E6" s="1"/>
      <c r="F6" s="1"/>
      <c r="G6" s="1"/>
      <c r="H6" s="1"/>
      <c r="I6" s="1"/>
      <c r="J6" s="1"/>
      <c r="K6" s="1"/>
      <c r="L6" s="1"/>
      <c r="M6" s="1"/>
      <c r="N6" s="1"/>
      <c r="O6" s="1"/>
      <c r="P6" s="1"/>
      <c r="Q6" s="269"/>
      <c r="R6" s="274">
        <v>150930</v>
      </c>
      <c r="S6" s="217"/>
      <c r="T6" s="217"/>
      <c r="U6" s="217"/>
      <c r="V6" s="217"/>
      <c r="W6" s="217"/>
      <c r="X6" s="217"/>
      <c r="Y6" s="279"/>
      <c r="Z6" s="282">
        <v>1.4</v>
      </c>
      <c r="AA6" s="282"/>
      <c r="AB6" s="282"/>
      <c r="AC6" s="282"/>
      <c r="AD6" s="287">
        <v>150930</v>
      </c>
      <c r="AE6" s="287"/>
      <c r="AF6" s="287"/>
      <c r="AG6" s="287"/>
      <c r="AH6" s="287"/>
      <c r="AI6" s="287"/>
      <c r="AJ6" s="287"/>
      <c r="AK6" s="287"/>
      <c r="AL6" s="283">
        <v>2.4</v>
      </c>
      <c r="AM6" s="238"/>
      <c r="AN6" s="238"/>
      <c r="AO6" s="296"/>
      <c r="AP6" s="261" t="s">
        <v>102</v>
      </c>
      <c r="AQ6" s="1"/>
      <c r="AR6" s="1"/>
      <c r="AS6" s="1"/>
      <c r="AT6" s="1"/>
      <c r="AU6" s="1"/>
      <c r="AV6" s="1"/>
      <c r="AW6" s="1"/>
      <c r="AX6" s="1"/>
      <c r="AY6" s="1"/>
      <c r="AZ6" s="1"/>
      <c r="BA6" s="1"/>
      <c r="BB6" s="1"/>
      <c r="BC6" s="1"/>
      <c r="BD6" s="1"/>
      <c r="BE6" s="1"/>
      <c r="BF6" s="269"/>
      <c r="BG6" s="274">
        <v>1981529</v>
      </c>
      <c r="BH6" s="217"/>
      <c r="BI6" s="217"/>
      <c r="BJ6" s="217"/>
      <c r="BK6" s="217"/>
      <c r="BL6" s="217"/>
      <c r="BM6" s="217"/>
      <c r="BN6" s="279"/>
      <c r="BO6" s="282">
        <v>98.9</v>
      </c>
      <c r="BP6" s="282"/>
      <c r="BQ6" s="282"/>
      <c r="BR6" s="282"/>
      <c r="BS6" s="287" t="s">
        <v>201</v>
      </c>
      <c r="BT6" s="287"/>
      <c r="BU6" s="287"/>
      <c r="BV6" s="287"/>
      <c r="BW6" s="287"/>
      <c r="BX6" s="287"/>
      <c r="BY6" s="287"/>
      <c r="BZ6" s="287"/>
      <c r="CA6" s="287"/>
      <c r="CB6" s="325"/>
      <c r="CD6" s="260" t="s">
        <v>326</v>
      </c>
      <c r="CE6" s="265"/>
      <c r="CF6" s="265"/>
      <c r="CG6" s="265"/>
      <c r="CH6" s="265"/>
      <c r="CI6" s="265"/>
      <c r="CJ6" s="265"/>
      <c r="CK6" s="265"/>
      <c r="CL6" s="265"/>
      <c r="CM6" s="265"/>
      <c r="CN6" s="265"/>
      <c r="CO6" s="265"/>
      <c r="CP6" s="265"/>
      <c r="CQ6" s="268"/>
      <c r="CR6" s="274">
        <v>96710</v>
      </c>
      <c r="CS6" s="217"/>
      <c r="CT6" s="217"/>
      <c r="CU6" s="217"/>
      <c r="CV6" s="217"/>
      <c r="CW6" s="217"/>
      <c r="CX6" s="217"/>
      <c r="CY6" s="279"/>
      <c r="CZ6" s="291">
        <v>0.9</v>
      </c>
      <c r="DA6" s="293"/>
      <c r="DB6" s="293"/>
      <c r="DC6" s="337"/>
      <c r="DD6" s="288" t="s">
        <v>201</v>
      </c>
      <c r="DE6" s="217"/>
      <c r="DF6" s="217"/>
      <c r="DG6" s="217"/>
      <c r="DH6" s="217"/>
      <c r="DI6" s="217"/>
      <c r="DJ6" s="217"/>
      <c r="DK6" s="217"/>
      <c r="DL6" s="217"/>
      <c r="DM6" s="217"/>
      <c r="DN6" s="217"/>
      <c r="DO6" s="217"/>
      <c r="DP6" s="279"/>
      <c r="DQ6" s="288">
        <v>96710</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667</v>
      </c>
      <c r="S7" s="217"/>
      <c r="T7" s="217"/>
      <c r="U7" s="217"/>
      <c r="V7" s="217"/>
      <c r="W7" s="217"/>
      <c r="X7" s="217"/>
      <c r="Y7" s="279"/>
      <c r="Z7" s="282">
        <v>0</v>
      </c>
      <c r="AA7" s="282"/>
      <c r="AB7" s="282"/>
      <c r="AC7" s="282"/>
      <c r="AD7" s="287">
        <v>667</v>
      </c>
      <c r="AE7" s="287"/>
      <c r="AF7" s="287"/>
      <c r="AG7" s="287"/>
      <c r="AH7" s="287"/>
      <c r="AI7" s="287"/>
      <c r="AJ7" s="287"/>
      <c r="AK7" s="287"/>
      <c r="AL7" s="283">
        <v>0</v>
      </c>
      <c r="AM7" s="238"/>
      <c r="AN7" s="238"/>
      <c r="AO7" s="296"/>
      <c r="AP7" s="261" t="s">
        <v>327</v>
      </c>
      <c r="AQ7" s="1"/>
      <c r="AR7" s="1"/>
      <c r="AS7" s="1"/>
      <c r="AT7" s="1"/>
      <c r="AU7" s="1"/>
      <c r="AV7" s="1"/>
      <c r="AW7" s="1"/>
      <c r="AX7" s="1"/>
      <c r="AY7" s="1"/>
      <c r="AZ7" s="1"/>
      <c r="BA7" s="1"/>
      <c r="BB7" s="1"/>
      <c r="BC7" s="1"/>
      <c r="BD7" s="1"/>
      <c r="BE7" s="1"/>
      <c r="BF7" s="269"/>
      <c r="BG7" s="274">
        <v>795326</v>
      </c>
      <c r="BH7" s="217"/>
      <c r="BI7" s="217"/>
      <c r="BJ7" s="217"/>
      <c r="BK7" s="217"/>
      <c r="BL7" s="217"/>
      <c r="BM7" s="217"/>
      <c r="BN7" s="279"/>
      <c r="BO7" s="282">
        <v>39.700000000000003</v>
      </c>
      <c r="BP7" s="282"/>
      <c r="BQ7" s="282"/>
      <c r="BR7" s="282"/>
      <c r="BS7" s="287" t="s">
        <v>201</v>
      </c>
      <c r="BT7" s="287"/>
      <c r="BU7" s="287"/>
      <c r="BV7" s="287"/>
      <c r="BW7" s="287"/>
      <c r="BX7" s="287"/>
      <c r="BY7" s="287"/>
      <c r="BZ7" s="287"/>
      <c r="CA7" s="287"/>
      <c r="CB7" s="325"/>
      <c r="CD7" s="261" t="s">
        <v>329</v>
      </c>
      <c r="CE7" s="1"/>
      <c r="CF7" s="1"/>
      <c r="CG7" s="1"/>
      <c r="CH7" s="1"/>
      <c r="CI7" s="1"/>
      <c r="CJ7" s="1"/>
      <c r="CK7" s="1"/>
      <c r="CL7" s="1"/>
      <c r="CM7" s="1"/>
      <c r="CN7" s="1"/>
      <c r="CO7" s="1"/>
      <c r="CP7" s="1"/>
      <c r="CQ7" s="269"/>
      <c r="CR7" s="274">
        <v>1538574</v>
      </c>
      <c r="CS7" s="217"/>
      <c r="CT7" s="217"/>
      <c r="CU7" s="217"/>
      <c r="CV7" s="217"/>
      <c r="CW7" s="217"/>
      <c r="CX7" s="217"/>
      <c r="CY7" s="279"/>
      <c r="CZ7" s="282">
        <v>15.1</v>
      </c>
      <c r="DA7" s="282"/>
      <c r="DB7" s="282"/>
      <c r="DC7" s="282"/>
      <c r="DD7" s="288">
        <v>61338</v>
      </c>
      <c r="DE7" s="217"/>
      <c r="DF7" s="217"/>
      <c r="DG7" s="217"/>
      <c r="DH7" s="217"/>
      <c r="DI7" s="217"/>
      <c r="DJ7" s="217"/>
      <c r="DK7" s="217"/>
      <c r="DL7" s="217"/>
      <c r="DM7" s="217"/>
      <c r="DN7" s="217"/>
      <c r="DO7" s="217"/>
      <c r="DP7" s="279"/>
      <c r="DQ7" s="288">
        <v>1326049</v>
      </c>
      <c r="DR7" s="217"/>
      <c r="DS7" s="217"/>
      <c r="DT7" s="217"/>
      <c r="DU7" s="217"/>
      <c r="DV7" s="217"/>
      <c r="DW7" s="217"/>
      <c r="DX7" s="217"/>
      <c r="DY7" s="217"/>
      <c r="DZ7" s="217"/>
      <c r="EA7" s="217"/>
      <c r="EB7" s="217"/>
      <c r="EC7" s="326"/>
    </row>
    <row r="8" spans="2:143" ht="11.25" customHeight="1">
      <c r="B8" s="261" t="s">
        <v>330</v>
      </c>
      <c r="C8" s="1"/>
      <c r="D8" s="1"/>
      <c r="E8" s="1"/>
      <c r="F8" s="1"/>
      <c r="G8" s="1"/>
      <c r="H8" s="1"/>
      <c r="I8" s="1"/>
      <c r="J8" s="1"/>
      <c r="K8" s="1"/>
      <c r="L8" s="1"/>
      <c r="M8" s="1"/>
      <c r="N8" s="1"/>
      <c r="O8" s="1"/>
      <c r="P8" s="1"/>
      <c r="Q8" s="269"/>
      <c r="R8" s="274">
        <v>9674</v>
      </c>
      <c r="S8" s="217"/>
      <c r="T8" s="217"/>
      <c r="U8" s="217"/>
      <c r="V8" s="217"/>
      <c r="W8" s="217"/>
      <c r="X8" s="217"/>
      <c r="Y8" s="279"/>
      <c r="Z8" s="282">
        <v>0.1</v>
      </c>
      <c r="AA8" s="282"/>
      <c r="AB8" s="282"/>
      <c r="AC8" s="282"/>
      <c r="AD8" s="287">
        <v>9674</v>
      </c>
      <c r="AE8" s="287"/>
      <c r="AF8" s="287"/>
      <c r="AG8" s="287"/>
      <c r="AH8" s="287"/>
      <c r="AI8" s="287"/>
      <c r="AJ8" s="287"/>
      <c r="AK8" s="287"/>
      <c r="AL8" s="283">
        <v>0.2</v>
      </c>
      <c r="AM8" s="238"/>
      <c r="AN8" s="238"/>
      <c r="AO8" s="296"/>
      <c r="AP8" s="261" t="s">
        <v>123</v>
      </c>
      <c r="AQ8" s="1"/>
      <c r="AR8" s="1"/>
      <c r="AS8" s="1"/>
      <c r="AT8" s="1"/>
      <c r="AU8" s="1"/>
      <c r="AV8" s="1"/>
      <c r="AW8" s="1"/>
      <c r="AX8" s="1"/>
      <c r="AY8" s="1"/>
      <c r="AZ8" s="1"/>
      <c r="BA8" s="1"/>
      <c r="BB8" s="1"/>
      <c r="BC8" s="1"/>
      <c r="BD8" s="1"/>
      <c r="BE8" s="1"/>
      <c r="BF8" s="269"/>
      <c r="BG8" s="274">
        <v>32369</v>
      </c>
      <c r="BH8" s="217"/>
      <c r="BI8" s="217"/>
      <c r="BJ8" s="217"/>
      <c r="BK8" s="217"/>
      <c r="BL8" s="217"/>
      <c r="BM8" s="217"/>
      <c r="BN8" s="279"/>
      <c r="BO8" s="282">
        <v>1.6</v>
      </c>
      <c r="BP8" s="282"/>
      <c r="BQ8" s="282"/>
      <c r="BR8" s="282"/>
      <c r="BS8" s="287" t="s">
        <v>201</v>
      </c>
      <c r="BT8" s="287"/>
      <c r="BU8" s="287"/>
      <c r="BV8" s="287"/>
      <c r="BW8" s="287"/>
      <c r="BX8" s="287"/>
      <c r="BY8" s="287"/>
      <c r="BZ8" s="287"/>
      <c r="CA8" s="287"/>
      <c r="CB8" s="325"/>
      <c r="CD8" s="261" t="s">
        <v>332</v>
      </c>
      <c r="CE8" s="1"/>
      <c r="CF8" s="1"/>
      <c r="CG8" s="1"/>
      <c r="CH8" s="1"/>
      <c r="CI8" s="1"/>
      <c r="CJ8" s="1"/>
      <c r="CK8" s="1"/>
      <c r="CL8" s="1"/>
      <c r="CM8" s="1"/>
      <c r="CN8" s="1"/>
      <c r="CO8" s="1"/>
      <c r="CP8" s="1"/>
      <c r="CQ8" s="269"/>
      <c r="CR8" s="274">
        <v>2450855</v>
      </c>
      <c r="CS8" s="217"/>
      <c r="CT8" s="217"/>
      <c r="CU8" s="217"/>
      <c r="CV8" s="217"/>
      <c r="CW8" s="217"/>
      <c r="CX8" s="217"/>
      <c r="CY8" s="279"/>
      <c r="CZ8" s="282">
        <v>24</v>
      </c>
      <c r="DA8" s="282"/>
      <c r="DB8" s="282"/>
      <c r="DC8" s="282"/>
      <c r="DD8" s="288">
        <v>7458</v>
      </c>
      <c r="DE8" s="217"/>
      <c r="DF8" s="217"/>
      <c r="DG8" s="217"/>
      <c r="DH8" s="217"/>
      <c r="DI8" s="217"/>
      <c r="DJ8" s="217"/>
      <c r="DK8" s="217"/>
      <c r="DL8" s="217"/>
      <c r="DM8" s="217"/>
      <c r="DN8" s="217"/>
      <c r="DO8" s="217"/>
      <c r="DP8" s="279"/>
      <c r="DQ8" s="288">
        <v>1290228</v>
      </c>
      <c r="DR8" s="217"/>
      <c r="DS8" s="217"/>
      <c r="DT8" s="217"/>
      <c r="DU8" s="217"/>
      <c r="DV8" s="217"/>
      <c r="DW8" s="217"/>
      <c r="DX8" s="217"/>
      <c r="DY8" s="217"/>
      <c r="DZ8" s="217"/>
      <c r="EA8" s="217"/>
      <c r="EB8" s="217"/>
      <c r="EC8" s="326"/>
    </row>
    <row r="9" spans="2:143" ht="11.25" customHeight="1">
      <c r="B9" s="261" t="s">
        <v>333</v>
      </c>
      <c r="C9" s="1"/>
      <c r="D9" s="1"/>
      <c r="E9" s="1"/>
      <c r="F9" s="1"/>
      <c r="G9" s="1"/>
      <c r="H9" s="1"/>
      <c r="I9" s="1"/>
      <c r="J9" s="1"/>
      <c r="K9" s="1"/>
      <c r="L9" s="1"/>
      <c r="M9" s="1"/>
      <c r="N9" s="1"/>
      <c r="O9" s="1"/>
      <c r="P9" s="1"/>
      <c r="Q9" s="269"/>
      <c r="R9" s="274">
        <v>7642</v>
      </c>
      <c r="S9" s="217"/>
      <c r="T9" s="217"/>
      <c r="U9" s="217"/>
      <c r="V9" s="217"/>
      <c r="W9" s="217"/>
      <c r="X9" s="217"/>
      <c r="Y9" s="279"/>
      <c r="Z9" s="282">
        <v>0.1</v>
      </c>
      <c r="AA9" s="282"/>
      <c r="AB9" s="282"/>
      <c r="AC9" s="282"/>
      <c r="AD9" s="287">
        <v>7642</v>
      </c>
      <c r="AE9" s="287"/>
      <c r="AF9" s="287"/>
      <c r="AG9" s="287"/>
      <c r="AH9" s="287"/>
      <c r="AI9" s="287"/>
      <c r="AJ9" s="287"/>
      <c r="AK9" s="287"/>
      <c r="AL9" s="283">
        <v>0.1</v>
      </c>
      <c r="AM9" s="238"/>
      <c r="AN9" s="238"/>
      <c r="AO9" s="296"/>
      <c r="AP9" s="261" t="s">
        <v>336</v>
      </c>
      <c r="AQ9" s="1"/>
      <c r="AR9" s="1"/>
      <c r="AS9" s="1"/>
      <c r="AT9" s="1"/>
      <c r="AU9" s="1"/>
      <c r="AV9" s="1"/>
      <c r="AW9" s="1"/>
      <c r="AX9" s="1"/>
      <c r="AY9" s="1"/>
      <c r="AZ9" s="1"/>
      <c r="BA9" s="1"/>
      <c r="BB9" s="1"/>
      <c r="BC9" s="1"/>
      <c r="BD9" s="1"/>
      <c r="BE9" s="1"/>
      <c r="BF9" s="269"/>
      <c r="BG9" s="274">
        <v>709526</v>
      </c>
      <c r="BH9" s="217"/>
      <c r="BI9" s="217"/>
      <c r="BJ9" s="217"/>
      <c r="BK9" s="217"/>
      <c r="BL9" s="217"/>
      <c r="BM9" s="217"/>
      <c r="BN9" s="279"/>
      <c r="BO9" s="282">
        <v>35.4</v>
      </c>
      <c r="BP9" s="282"/>
      <c r="BQ9" s="282"/>
      <c r="BR9" s="282"/>
      <c r="BS9" s="287" t="s">
        <v>201</v>
      </c>
      <c r="BT9" s="287"/>
      <c r="BU9" s="287"/>
      <c r="BV9" s="287"/>
      <c r="BW9" s="287"/>
      <c r="BX9" s="287"/>
      <c r="BY9" s="287"/>
      <c r="BZ9" s="287"/>
      <c r="CA9" s="287"/>
      <c r="CB9" s="325"/>
      <c r="CD9" s="261" t="s">
        <v>338</v>
      </c>
      <c r="CE9" s="1"/>
      <c r="CF9" s="1"/>
      <c r="CG9" s="1"/>
      <c r="CH9" s="1"/>
      <c r="CI9" s="1"/>
      <c r="CJ9" s="1"/>
      <c r="CK9" s="1"/>
      <c r="CL9" s="1"/>
      <c r="CM9" s="1"/>
      <c r="CN9" s="1"/>
      <c r="CO9" s="1"/>
      <c r="CP9" s="1"/>
      <c r="CQ9" s="269"/>
      <c r="CR9" s="274">
        <v>952378</v>
      </c>
      <c r="CS9" s="217"/>
      <c r="CT9" s="217"/>
      <c r="CU9" s="217"/>
      <c r="CV9" s="217"/>
      <c r="CW9" s="217"/>
      <c r="CX9" s="217"/>
      <c r="CY9" s="279"/>
      <c r="CZ9" s="282">
        <v>9.3000000000000007</v>
      </c>
      <c r="DA9" s="282"/>
      <c r="DB9" s="282"/>
      <c r="DC9" s="282"/>
      <c r="DD9" s="288">
        <v>207659</v>
      </c>
      <c r="DE9" s="217"/>
      <c r="DF9" s="217"/>
      <c r="DG9" s="217"/>
      <c r="DH9" s="217"/>
      <c r="DI9" s="217"/>
      <c r="DJ9" s="217"/>
      <c r="DK9" s="217"/>
      <c r="DL9" s="217"/>
      <c r="DM9" s="217"/>
      <c r="DN9" s="217"/>
      <c r="DO9" s="217"/>
      <c r="DP9" s="279"/>
      <c r="DQ9" s="288">
        <v>667365</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190</v>
      </c>
      <c r="AQ10" s="1"/>
      <c r="AR10" s="1"/>
      <c r="AS10" s="1"/>
      <c r="AT10" s="1"/>
      <c r="AU10" s="1"/>
      <c r="AV10" s="1"/>
      <c r="AW10" s="1"/>
      <c r="AX10" s="1"/>
      <c r="AY10" s="1"/>
      <c r="AZ10" s="1"/>
      <c r="BA10" s="1"/>
      <c r="BB10" s="1"/>
      <c r="BC10" s="1"/>
      <c r="BD10" s="1"/>
      <c r="BE10" s="1"/>
      <c r="BF10" s="269"/>
      <c r="BG10" s="274">
        <v>28171</v>
      </c>
      <c r="BH10" s="217"/>
      <c r="BI10" s="217"/>
      <c r="BJ10" s="217"/>
      <c r="BK10" s="217"/>
      <c r="BL10" s="217"/>
      <c r="BM10" s="217"/>
      <c r="BN10" s="279"/>
      <c r="BO10" s="282">
        <v>1.4</v>
      </c>
      <c r="BP10" s="282"/>
      <c r="BQ10" s="282"/>
      <c r="BR10" s="282"/>
      <c r="BS10" s="287" t="s">
        <v>201</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t="s">
        <v>201</v>
      </c>
      <c r="CS10" s="217"/>
      <c r="CT10" s="217"/>
      <c r="CU10" s="217"/>
      <c r="CV10" s="217"/>
      <c r="CW10" s="217"/>
      <c r="CX10" s="217"/>
      <c r="CY10" s="279"/>
      <c r="CZ10" s="282" t="s">
        <v>201</v>
      </c>
      <c r="DA10" s="282"/>
      <c r="DB10" s="282"/>
      <c r="DC10" s="282"/>
      <c r="DD10" s="288" t="s">
        <v>201</v>
      </c>
      <c r="DE10" s="217"/>
      <c r="DF10" s="217"/>
      <c r="DG10" s="217"/>
      <c r="DH10" s="217"/>
      <c r="DI10" s="217"/>
      <c r="DJ10" s="217"/>
      <c r="DK10" s="217"/>
      <c r="DL10" s="217"/>
      <c r="DM10" s="217"/>
      <c r="DN10" s="217"/>
      <c r="DO10" s="217"/>
      <c r="DP10" s="279"/>
      <c r="DQ10" s="288" t="s">
        <v>201</v>
      </c>
      <c r="DR10" s="217"/>
      <c r="DS10" s="217"/>
      <c r="DT10" s="217"/>
      <c r="DU10" s="217"/>
      <c r="DV10" s="217"/>
      <c r="DW10" s="217"/>
      <c r="DX10" s="217"/>
      <c r="DY10" s="217"/>
      <c r="DZ10" s="217"/>
      <c r="EA10" s="217"/>
      <c r="EB10" s="217"/>
      <c r="EC10" s="326"/>
    </row>
    <row r="11" spans="2:143" ht="11.25" customHeight="1">
      <c r="B11" s="261" t="s">
        <v>100</v>
      </c>
      <c r="C11" s="1"/>
      <c r="D11" s="1"/>
      <c r="E11" s="1"/>
      <c r="F11" s="1"/>
      <c r="G11" s="1"/>
      <c r="H11" s="1"/>
      <c r="I11" s="1"/>
      <c r="J11" s="1"/>
      <c r="K11" s="1"/>
      <c r="L11" s="1"/>
      <c r="M11" s="1"/>
      <c r="N11" s="1"/>
      <c r="O11" s="1"/>
      <c r="P11" s="1"/>
      <c r="Q11" s="269"/>
      <c r="R11" s="274">
        <v>405465</v>
      </c>
      <c r="S11" s="217"/>
      <c r="T11" s="217"/>
      <c r="U11" s="217"/>
      <c r="V11" s="217"/>
      <c r="W11" s="217"/>
      <c r="X11" s="217"/>
      <c r="Y11" s="279"/>
      <c r="Z11" s="283">
        <v>3.8</v>
      </c>
      <c r="AA11" s="238"/>
      <c r="AB11" s="238"/>
      <c r="AC11" s="285"/>
      <c r="AD11" s="288">
        <v>405465</v>
      </c>
      <c r="AE11" s="217"/>
      <c r="AF11" s="217"/>
      <c r="AG11" s="217"/>
      <c r="AH11" s="217"/>
      <c r="AI11" s="217"/>
      <c r="AJ11" s="217"/>
      <c r="AK11" s="279"/>
      <c r="AL11" s="283">
        <v>6.3</v>
      </c>
      <c r="AM11" s="238"/>
      <c r="AN11" s="238"/>
      <c r="AO11" s="296"/>
      <c r="AP11" s="261" t="s">
        <v>340</v>
      </c>
      <c r="AQ11" s="1"/>
      <c r="AR11" s="1"/>
      <c r="AS11" s="1"/>
      <c r="AT11" s="1"/>
      <c r="AU11" s="1"/>
      <c r="AV11" s="1"/>
      <c r="AW11" s="1"/>
      <c r="AX11" s="1"/>
      <c r="AY11" s="1"/>
      <c r="AZ11" s="1"/>
      <c r="BA11" s="1"/>
      <c r="BB11" s="1"/>
      <c r="BC11" s="1"/>
      <c r="BD11" s="1"/>
      <c r="BE11" s="1"/>
      <c r="BF11" s="269"/>
      <c r="BG11" s="274">
        <v>25260</v>
      </c>
      <c r="BH11" s="217"/>
      <c r="BI11" s="217"/>
      <c r="BJ11" s="217"/>
      <c r="BK11" s="217"/>
      <c r="BL11" s="217"/>
      <c r="BM11" s="217"/>
      <c r="BN11" s="279"/>
      <c r="BO11" s="282">
        <v>1.3</v>
      </c>
      <c r="BP11" s="282"/>
      <c r="BQ11" s="282"/>
      <c r="BR11" s="282"/>
      <c r="BS11" s="287" t="s">
        <v>201</v>
      </c>
      <c r="BT11" s="287"/>
      <c r="BU11" s="287"/>
      <c r="BV11" s="287"/>
      <c r="BW11" s="287"/>
      <c r="BX11" s="287"/>
      <c r="BY11" s="287"/>
      <c r="BZ11" s="287"/>
      <c r="CA11" s="287"/>
      <c r="CB11" s="325"/>
      <c r="CD11" s="261" t="s">
        <v>343</v>
      </c>
      <c r="CE11" s="1"/>
      <c r="CF11" s="1"/>
      <c r="CG11" s="1"/>
      <c r="CH11" s="1"/>
      <c r="CI11" s="1"/>
      <c r="CJ11" s="1"/>
      <c r="CK11" s="1"/>
      <c r="CL11" s="1"/>
      <c r="CM11" s="1"/>
      <c r="CN11" s="1"/>
      <c r="CO11" s="1"/>
      <c r="CP11" s="1"/>
      <c r="CQ11" s="269"/>
      <c r="CR11" s="274">
        <v>343040</v>
      </c>
      <c r="CS11" s="217"/>
      <c r="CT11" s="217"/>
      <c r="CU11" s="217"/>
      <c r="CV11" s="217"/>
      <c r="CW11" s="217"/>
      <c r="CX11" s="217"/>
      <c r="CY11" s="279"/>
      <c r="CZ11" s="282">
        <v>3.4</v>
      </c>
      <c r="DA11" s="282"/>
      <c r="DB11" s="282"/>
      <c r="DC11" s="282"/>
      <c r="DD11" s="288">
        <v>11320</v>
      </c>
      <c r="DE11" s="217"/>
      <c r="DF11" s="217"/>
      <c r="DG11" s="217"/>
      <c r="DH11" s="217"/>
      <c r="DI11" s="217"/>
      <c r="DJ11" s="217"/>
      <c r="DK11" s="217"/>
      <c r="DL11" s="217"/>
      <c r="DM11" s="217"/>
      <c r="DN11" s="217"/>
      <c r="DO11" s="217"/>
      <c r="DP11" s="279"/>
      <c r="DQ11" s="288">
        <v>285798</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v>61166</v>
      </c>
      <c r="S12" s="217"/>
      <c r="T12" s="217"/>
      <c r="U12" s="217"/>
      <c r="V12" s="217"/>
      <c r="W12" s="217"/>
      <c r="X12" s="217"/>
      <c r="Y12" s="279"/>
      <c r="Z12" s="282">
        <v>0.6</v>
      </c>
      <c r="AA12" s="282"/>
      <c r="AB12" s="282"/>
      <c r="AC12" s="282"/>
      <c r="AD12" s="287">
        <v>61166</v>
      </c>
      <c r="AE12" s="287"/>
      <c r="AF12" s="287"/>
      <c r="AG12" s="287"/>
      <c r="AH12" s="287"/>
      <c r="AI12" s="287"/>
      <c r="AJ12" s="287"/>
      <c r="AK12" s="287"/>
      <c r="AL12" s="283">
        <v>1</v>
      </c>
      <c r="AM12" s="238"/>
      <c r="AN12" s="238"/>
      <c r="AO12" s="296"/>
      <c r="AP12" s="261" t="s">
        <v>344</v>
      </c>
      <c r="AQ12" s="1"/>
      <c r="AR12" s="1"/>
      <c r="AS12" s="1"/>
      <c r="AT12" s="1"/>
      <c r="AU12" s="1"/>
      <c r="AV12" s="1"/>
      <c r="AW12" s="1"/>
      <c r="AX12" s="1"/>
      <c r="AY12" s="1"/>
      <c r="AZ12" s="1"/>
      <c r="BA12" s="1"/>
      <c r="BB12" s="1"/>
      <c r="BC12" s="1"/>
      <c r="BD12" s="1"/>
      <c r="BE12" s="1"/>
      <c r="BF12" s="269"/>
      <c r="BG12" s="274">
        <v>965871</v>
      </c>
      <c r="BH12" s="217"/>
      <c r="BI12" s="217"/>
      <c r="BJ12" s="217"/>
      <c r="BK12" s="217"/>
      <c r="BL12" s="217"/>
      <c r="BM12" s="217"/>
      <c r="BN12" s="279"/>
      <c r="BO12" s="282">
        <v>48.2</v>
      </c>
      <c r="BP12" s="282"/>
      <c r="BQ12" s="282"/>
      <c r="BR12" s="282"/>
      <c r="BS12" s="287" t="s">
        <v>201</v>
      </c>
      <c r="BT12" s="287"/>
      <c r="BU12" s="287"/>
      <c r="BV12" s="287"/>
      <c r="BW12" s="287"/>
      <c r="BX12" s="287"/>
      <c r="BY12" s="287"/>
      <c r="BZ12" s="287"/>
      <c r="CA12" s="287"/>
      <c r="CB12" s="325"/>
      <c r="CD12" s="261" t="s">
        <v>86</v>
      </c>
      <c r="CE12" s="1"/>
      <c r="CF12" s="1"/>
      <c r="CG12" s="1"/>
      <c r="CH12" s="1"/>
      <c r="CI12" s="1"/>
      <c r="CJ12" s="1"/>
      <c r="CK12" s="1"/>
      <c r="CL12" s="1"/>
      <c r="CM12" s="1"/>
      <c r="CN12" s="1"/>
      <c r="CO12" s="1"/>
      <c r="CP12" s="1"/>
      <c r="CQ12" s="269"/>
      <c r="CR12" s="274">
        <v>575458</v>
      </c>
      <c r="CS12" s="217"/>
      <c r="CT12" s="217"/>
      <c r="CU12" s="217"/>
      <c r="CV12" s="217"/>
      <c r="CW12" s="217"/>
      <c r="CX12" s="217"/>
      <c r="CY12" s="279"/>
      <c r="CZ12" s="282">
        <v>5.6</v>
      </c>
      <c r="DA12" s="282"/>
      <c r="DB12" s="282"/>
      <c r="DC12" s="282"/>
      <c r="DD12" s="288">
        <v>136788</v>
      </c>
      <c r="DE12" s="217"/>
      <c r="DF12" s="217"/>
      <c r="DG12" s="217"/>
      <c r="DH12" s="217"/>
      <c r="DI12" s="217"/>
      <c r="DJ12" s="217"/>
      <c r="DK12" s="217"/>
      <c r="DL12" s="217"/>
      <c r="DM12" s="217"/>
      <c r="DN12" s="217"/>
      <c r="DO12" s="217"/>
      <c r="DP12" s="279"/>
      <c r="DQ12" s="288">
        <v>456074</v>
      </c>
      <c r="DR12" s="217"/>
      <c r="DS12" s="217"/>
      <c r="DT12" s="217"/>
      <c r="DU12" s="217"/>
      <c r="DV12" s="217"/>
      <c r="DW12" s="217"/>
      <c r="DX12" s="217"/>
      <c r="DY12" s="217"/>
      <c r="DZ12" s="217"/>
      <c r="EA12" s="217"/>
      <c r="EB12" s="217"/>
      <c r="EC12" s="326"/>
    </row>
    <row r="13" spans="2:143" ht="11.25" customHeight="1">
      <c r="B13" s="261" t="s">
        <v>345</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346</v>
      </c>
      <c r="AQ13" s="1"/>
      <c r="AR13" s="1"/>
      <c r="AS13" s="1"/>
      <c r="AT13" s="1"/>
      <c r="AU13" s="1"/>
      <c r="AV13" s="1"/>
      <c r="AW13" s="1"/>
      <c r="AX13" s="1"/>
      <c r="AY13" s="1"/>
      <c r="AZ13" s="1"/>
      <c r="BA13" s="1"/>
      <c r="BB13" s="1"/>
      <c r="BC13" s="1"/>
      <c r="BD13" s="1"/>
      <c r="BE13" s="1"/>
      <c r="BF13" s="269"/>
      <c r="BG13" s="274">
        <v>955449</v>
      </c>
      <c r="BH13" s="217"/>
      <c r="BI13" s="217"/>
      <c r="BJ13" s="217"/>
      <c r="BK13" s="217"/>
      <c r="BL13" s="217"/>
      <c r="BM13" s="217"/>
      <c r="BN13" s="279"/>
      <c r="BO13" s="282">
        <v>47.7</v>
      </c>
      <c r="BP13" s="282"/>
      <c r="BQ13" s="282"/>
      <c r="BR13" s="282"/>
      <c r="BS13" s="287" t="s">
        <v>201</v>
      </c>
      <c r="BT13" s="287"/>
      <c r="BU13" s="287"/>
      <c r="BV13" s="287"/>
      <c r="BW13" s="287"/>
      <c r="BX13" s="287"/>
      <c r="BY13" s="287"/>
      <c r="BZ13" s="287"/>
      <c r="CA13" s="287"/>
      <c r="CB13" s="325"/>
      <c r="CD13" s="261" t="s">
        <v>348</v>
      </c>
      <c r="CE13" s="1"/>
      <c r="CF13" s="1"/>
      <c r="CG13" s="1"/>
      <c r="CH13" s="1"/>
      <c r="CI13" s="1"/>
      <c r="CJ13" s="1"/>
      <c r="CK13" s="1"/>
      <c r="CL13" s="1"/>
      <c r="CM13" s="1"/>
      <c r="CN13" s="1"/>
      <c r="CO13" s="1"/>
      <c r="CP13" s="1"/>
      <c r="CQ13" s="269"/>
      <c r="CR13" s="274">
        <v>1922084</v>
      </c>
      <c r="CS13" s="217"/>
      <c r="CT13" s="217"/>
      <c r="CU13" s="217"/>
      <c r="CV13" s="217"/>
      <c r="CW13" s="217"/>
      <c r="CX13" s="217"/>
      <c r="CY13" s="279"/>
      <c r="CZ13" s="282">
        <v>18.8</v>
      </c>
      <c r="DA13" s="282"/>
      <c r="DB13" s="282"/>
      <c r="DC13" s="282"/>
      <c r="DD13" s="288">
        <v>809029</v>
      </c>
      <c r="DE13" s="217"/>
      <c r="DF13" s="217"/>
      <c r="DG13" s="217"/>
      <c r="DH13" s="217"/>
      <c r="DI13" s="217"/>
      <c r="DJ13" s="217"/>
      <c r="DK13" s="217"/>
      <c r="DL13" s="217"/>
      <c r="DM13" s="217"/>
      <c r="DN13" s="217"/>
      <c r="DO13" s="217"/>
      <c r="DP13" s="279"/>
      <c r="DQ13" s="288">
        <v>1315652</v>
      </c>
      <c r="DR13" s="217"/>
      <c r="DS13" s="217"/>
      <c r="DT13" s="217"/>
      <c r="DU13" s="217"/>
      <c r="DV13" s="217"/>
      <c r="DW13" s="217"/>
      <c r="DX13" s="217"/>
      <c r="DY13" s="217"/>
      <c r="DZ13" s="217"/>
      <c r="EA13" s="217"/>
      <c r="EB13" s="217"/>
      <c r="EC13" s="326"/>
    </row>
    <row r="14" spans="2:143" ht="11.25" customHeight="1">
      <c r="B14" s="261" t="s">
        <v>349</v>
      </c>
      <c r="C14" s="1"/>
      <c r="D14" s="1"/>
      <c r="E14" s="1"/>
      <c r="F14" s="1"/>
      <c r="G14" s="1"/>
      <c r="H14" s="1"/>
      <c r="I14" s="1"/>
      <c r="J14" s="1"/>
      <c r="K14" s="1"/>
      <c r="L14" s="1"/>
      <c r="M14" s="1"/>
      <c r="N14" s="1"/>
      <c r="O14" s="1"/>
      <c r="P14" s="1"/>
      <c r="Q14" s="269"/>
      <c r="R14" s="274">
        <v>159</v>
      </c>
      <c r="S14" s="217"/>
      <c r="T14" s="217"/>
      <c r="U14" s="217"/>
      <c r="V14" s="217"/>
      <c r="W14" s="217"/>
      <c r="X14" s="217"/>
      <c r="Y14" s="279"/>
      <c r="Z14" s="282">
        <v>0</v>
      </c>
      <c r="AA14" s="282"/>
      <c r="AB14" s="282"/>
      <c r="AC14" s="282"/>
      <c r="AD14" s="287">
        <v>159</v>
      </c>
      <c r="AE14" s="287"/>
      <c r="AF14" s="287"/>
      <c r="AG14" s="287"/>
      <c r="AH14" s="287"/>
      <c r="AI14" s="287"/>
      <c r="AJ14" s="287"/>
      <c r="AK14" s="287"/>
      <c r="AL14" s="283">
        <v>0</v>
      </c>
      <c r="AM14" s="238"/>
      <c r="AN14" s="238"/>
      <c r="AO14" s="296"/>
      <c r="AP14" s="261" t="s">
        <v>219</v>
      </c>
      <c r="AQ14" s="1"/>
      <c r="AR14" s="1"/>
      <c r="AS14" s="1"/>
      <c r="AT14" s="1"/>
      <c r="AU14" s="1"/>
      <c r="AV14" s="1"/>
      <c r="AW14" s="1"/>
      <c r="AX14" s="1"/>
      <c r="AY14" s="1"/>
      <c r="AZ14" s="1"/>
      <c r="BA14" s="1"/>
      <c r="BB14" s="1"/>
      <c r="BC14" s="1"/>
      <c r="BD14" s="1"/>
      <c r="BE14" s="1"/>
      <c r="BF14" s="269"/>
      <c r="BG14" s="274">
        <v>85281</v>
      </c>
      <c r="BH14" s="217"/>
      <c r="BI14" s="217"/>
      <c r="BJ14" s="217"/>
      <c r="BK14" s="217"/>
      <c r="BL14" s="217"/>
      <c r="BM14" s="217"/>
      <c r="BN14" s="279"/>
      <c r="BO14" s="282">
        <v>4.3</v>
      </c>
      <c r="BP14" s="282"/>
      <c r="BQ14" s="282"/>
      <c r="BR14" s="282"/>
      <c r="BS14" s="287" t="s">
        <v>201</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482453</v>
      </c>
      <c r="CS14" s="217"/>
      <c r="CT14" s="217"/>
      <c r="CU14" s="217"/>
      <c r="CV14" s="217"/>
      <c r="CW14" s="217"/>
      <c r="CX14" s="217"/>
      <c r="CY14" s="279"/>
      <c r="CZ14" s="282">
        <v>4.7</v>
      </c>
      <c r="DA14" s="282"/>
      <c r="DB14" s="282"/>
      <c r="DC14" s="282"/>
      <c r="DD14" s="288">
        <v>13329</v>
      </c>
      <c r="DE14" s="217"/>
      <c r="DF14" s="217"/>
      <c r="DG14" s="217"/>
      <c r="DH14" s="217"/>
      <c r="DI14" s="217"/>
      <c r="DJ14" s="217"/>
      <c r="DK14" s="217"/>
      <c r="DL14" s="217"/>
      <c r="DM14" s="217"/>
      <c r="DN14" s="217"/>
      <c r="DO14" s="217"/>
      <c r="DP14" s="279"/>
      <c r="DQ14" s="288">
        <v>462259</v>
      </c>
      <c r="DR14" s="217"/>
      <c r="DS14" s="217"/>
      <c r="DT14" s="217"/>
      <c r="DU14" s="217"/>
      <c r="DV14" s="217"/>
      <c r="DW14" s="217"/>
      <c r="DX14" s="217"/>
      <c r="DY14" s="217"/>
      <c r="DZ14" s="217"/>
      <c r="EA14" s="217"/>
      <c r="EB14" s="217"/>
      <c r="EC14" s="326"/>
    </row>
    <row r="15" spans="2:143" ht="11.25" customHeight="1">
      <c r="B15" s="261" t="s">
        <v>319</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351</v>
      </c>
      <c r="AQ15" s="1"/>
      <c r="AR15" s="1"/>
      <c r="AS15" s="1"/>
      <c r="AT15" s="1"/>
      <c r="AU15" s="1"/>
      <c r="AV15" s="1"/>
      <c r="AW15" s="1"/>
      <c r="AX15" s="1"/>
      <c r="AY15" s="1"/>
      <c r="AZ15" s="1"/>
      <c r="BA15" s="1"/>
      <c r="BB15" s="1"/>
      <c r="BC15" s="1"/>
      <c r="BD15" s="1"/>
      <c r="BE15" s="1"/>
      <c r="BF15" s="269"/>
      <c r="BG15" s="274">
        <v>135051</v>
      </c>
      <c r="BH15" s="217"/>
      <c r="BI15" s="217"/>
      <c r="BJ15" s="217"/>
      <c r="BK15" s="217"/>
      <c r="BL15" s="217"/>
      <c r="BM15" s="217"/>
      <c r="BN15" s="279"/>
      <c r="BO15" s="282">
        <v>6.7</v>
      </c>
      <c r="BP15" s="282"/>
      <c r="BQ15" s="282"/>
      <c r="BR15" s="282"/>
      <c r="BS15" s="287" t="s">
        <v>201</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1043048</v>
      </c>
      <c r="CS15" s="217"/>
      <c r="CT15" s="217"/>
      <c r="CU15" s="217"/>
      <c r="CV15" s="217"/>
      <c r="CW15" s="217"/>
      <c r="CX15" s="217"/>
      <c r="CY15" s="279"/>
      <c r="CZ15" s="282">
        <v>10.199999999999999</v>
      </c>
      <c r="DA15" s="282"/>
      <c r="DB15" s="282"/>
      <c r="DC15" s="282"/>
      <c r="DD15" s="288">
        <v>240975</v>
      </c>
      <c r="DE15" s="217"/>
      <c r="DF15" s="217"/>
      <c r="DG15" s="217"/>
      <c r="DH15" s="217"/>
      <c r="DI15" s="217"/>
      <c r="DJ15" s="217"/>
      <c r="DK15" s="217"/>
      <c r="DL15" s="217"/>
      <c r="DM15" s="217"/>
      <c r="DN15" s="217"/>
      <c r="DO15" s="217"/>
      <c r="DP15" s="279"/>
      <c r="DQ15" s="288">
        <v>749491</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13804</v>
      </c>
      <c r="S16" s="217"/>
      <c r="T16" s="217"/>
      <c r="U16" s="217"/>
      <c r="V16" s="217"/>
      <c r="W16" s="217"/>
      <c r="X16" s="217"/>
      <c r="Y16" s="279"/>
      <c r="Z16" s="282">
        <v>0.1</v>
      </c>
      <c r="AA16" s="282"/>
      <c r="AB16" s="282"/>
      <c r="AC16" s="282"/>
      <c r="AD16" s="287">
        <v>13804</v>
      </c>
      <c r="AE16" s="287"/>
      <c r="AF16" s="287"/>
      <c r="AG16" s="287"/>
      <c r="AH16" s="287"/>
      <c r="AI16" s="287"/>
      <c r="AJ16" s="287"/>
      <c r="AK16" s="287"/>
      <c r="AL16" s="283">
        <v>0.2</v>
      </c>
      <c r="AM16" s="238"/>
      <c r="AN16" s="238"/>
      <c r="AO16" s="296"/>
      <c r="AP16" s="261" t="s">
        <v>355</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t="s">
        <v>201</v>
      </c>
      <c r="CS16" s="217"/>
      <c r="CT16" s="217"/>
      <c r="CU16" s="217"/>
      <c r="CV16" s="217"/>
      <c r="CW16" s="217"/>
      <c r="CX16" s="217"/>
      <c r="CY16" s="279"/>
      <c r="CZ16" s="282" t="s">
        <v>201</v>
      </c>
      <c r="DA16" s="282"/>
      <c r="DB16" s="282"/>
      <c r="DC16" s="282"/>
      <c r="DD16" s="288" t="s">
        <v>201</v>
      </c>
      <c r="DE16" s="217"/>
      <c r="DF16" s="217"/>
      <c r="DG16" s="217"/>
      <c r="DH16" s="217"/>
      <c r="DI16" s="217"/>
      <c r="DJ16" s="217"/>
      <c r="DK16" s="217"/>
      <c r="DL16" s="217"/>
      <c r="DM16" s="217"/>
      <c r="DN16" s="217"/>
      <c r="DO16" s="217"/>
      <c r="DP16" s="279"/>
      <c r="DQ16" s="288" t="s">
        <v>201</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24079</v>
      </c>
      <c r="S17" s="217"/>
      <c r="T17" s="217"/>
      <c r="U17" s="217"/>
      <c r="V17" s="217"/>
      <c r="W17" s="217"/>
      <c r="X17" s="217"/>
      <c r="Y17" s="279"/>
      <c r="Z17" s="282">
        <v>0.2</v>
      </c>
      <c r="AA17" s="282"/>
      <c r="AB17" s="282"/>
      <c r="AC17" s="282"/>
      <c r="AD17" s="287">
        <v>24079</v>
      </c>
      <c r="AE17" s="287"/>
      <c r="AF17" s="287"/>
      <c r="AG17" s="287"/>
      <c r="AH17" s="287"/>
      <c r="AI17" s="287"/>
      <c r="AJ17" s="287"/>
      <c r="AK17" s="287"/>
      <c r="AL17" s="283">
        <v>0.4</v>
      </c>
      <c r="AM17" s="238"/>
      <c r="AN17" s="238"/>
      <c r="AO17" s="296"/>
      <c r="AP17" s="261" t="s">
        <v>358</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810872</v>
      </c>
      <c r="CS17" s="217"/>
      <c r="CT17" s="217"/>
      <c r="CU17" s="217"/>
      <c r="CV17" s="217"/>
      <c r="CW17" s="217"/>
      <c r="CX17" s="217"/>
      <c r="CY17" s="279"/>
      <c r="CZ17" s="282">
        <v>7.9</v>
      </c>
      <c r="DA17" s="282"/>
      <c r="DB17" s="282"/>
      <c r="DC17" s="282"/>
      <c r="DD17" s="288" t="s">
        <v>201</v>
      </c>
      <c r="DE17" s="217"/>
      <c r="DF17" s="217"/>
      <c r="DG17" s="217"/>
      <c r="DH17" s="217"/>
      <c r="DI17" s="217"/>
      <c r="DJ17" s="217"/>
      <c r="DK17" s="217"/>
      <c r="DL17" s="217"/>
      <c r="DM17" s="217"/>
      <c r="DN17" s="217"/>
      <c r="DO17" s="217"/>
      <c r="DP17" s="279"/>
      <c r="DQ17" s="288">
        <v>788097</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12219</v>
      </c>
      <c r="S18" s="217"/>
      <c r="T18" s="217"/>
      <c r="U18" s="217"/>
      <c r="V18" s="217"/>
      <c r="W18" s="217"/>
      <c r="X18" s="217"/>
      <c r="Y18" s="279"/>
      <c r="Z18" s="282">
        <v>0.1</v>
      </c>
      <c r="AA18" s="282"/>
      <c r="AB18" s="282"/>
      <c r="AC18" s="282"/>
      <c r="AD18" s="287">
        <v>12219</v>
      </c>
      <c r="AE18" s="287"/>
      <c r="AF18" s="287"/>
      <c r="AG18" s="287"/>
      <c r="AH18" s="287"/>
      <c r="AI18" s="287"/>
      <c r="AJ18" s="287"/>
      <c r="AK18" s="287"/>
      <c r="AL18" s="283">
        <v>0.2</v>
      </c>
      <c r="AM18" s="238"/>
      <c r="AN18" s="238"/>
      <c r="AO18" s="296"/>
      <c r="AP18" s="261" t="s">
        <v>96</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12068</v>
      </c>
      <c r="S19" s="217"/>
      <c r="T19" s="217"/>
      <c r="U19" s="217"/>
      <c r="V19" s="217"/>
      <c r="W19" s="217"/>
      <c r="X19" s="217"/>
      <c r="Y19" s="279"/>
      <c r="Z19" s="282">
        <v>0.1</v>
      </c>
      <c r="AA19" s="282"/>
      <c r="AB19" s="282"/>
      <c r="AC19" s="282"/>
      <c r="AD19" s="287">
        <v>12068</v>
      </c>
      <c r="AE19" s="287"/>
      <c r="AF19" s="287"/>
      <c r="AG19" s="287"/>
      <c r="AH19" s="287"/>
      <c r="AI19" s="287"/>
      <c r="AJ19" s="287"/>
      <c r="AK19" s="287"/>
      <c r="AL19" s="283">
        <v>0.2</v>
      </c>
      <c r="AM19" s="238"/>
      <c r="AN19" s="238"/>
      <c r="AO19" s="296"/>
      <c r="AP19" s="261" t="s">
        <v>256</v>
      </c>
      <c r="AQ19" s="1"/>
      <c r="AR19" s="1"/>
      <c r="AS19" s="1"/>
      <c r="AT19" s="1"/>
      <c r="AU19" s="1"/>
      <c r="AV19" s="1"/>
      <c r="AW19" s="1"/>
      <c r="AX19" s="1"/>
      <c r="AY19" s="1"/>
      <c r="AZ19" s="1"/>
      <c r="BA19" s="1"/>
      <c r="BB19" s="1"/>
      <c r="BC19" s="1"/>
      <c r="BD19" s="1"/>
      <c r="BE19" s="1"/>
      <c r="BF19" s="269"/>
      <c r="BG19" s="274">
        <v>21894</v>
      </c>
      <c r="BH19" s="217"/>
      <c r="BI19" s="217"/>
      <c r="BJ19" s="217"/>
      <c r="BK19" s="217"/>
      <c r="BL19" s="217"/>
      <c r="BM19" s="217"/>
      <c r="BN19" s="279"/>
      <c r="BO19" s="282">
        <v>1.1000000000000001</v>
      </c>
      <c r="BP19" s="282"/>
      <c r="BQ19" s="282"/>
      <c r="BR19" s="282"/>
      <c r="BS19" s="287" t="s">
        <v>201</v>
      </c>
      <c r="BT19" s="287"/>
      <c r="BU19" s="287"/>
      <c r="BV19" s="287"/>
      <c r="BW19" s="287"/>
      <c r="BX19" s="287"/>
      <c r="BY19" s="287"/>
      <c r="BZ19" s="287"/>
      <c r="CA19" s="287"/>
      <c r="CB19" s="325"/>
      <c r="CD19" s="261" t="s">
        <v>364</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v>151</v>
      </c>
      <c r="S20" s="217"/>
      <c r="T20" s="217"/>
      <c r="U20" s="217"/>
      <c r="V20" s="217"/>
      <c r="W20" s="217"/>
      <c r="X20" s="217"/>
      <c r="Y20" s="279"/>
      <c r="Z20" s="282">
        <v>0</v>
      </c>
      <c r="AA20" s="282"/>
      <c r="AB20" s="282"/>
      <c r="AC20" s="282"/>
      <c r="AD20" s="287">
        <v>151</v>
      </c>
      <c r="AE20" s="287"/>
      <c r="AF20" s="287"/>
      <c r="AG20" s="287"/>
      <c r="AH20" s="287"/>
      <c r="AI20" s="287"/>
      <c r="AJ20" s="287"/>
      <c r="AK20" s="287"/>
      <c r="AL20" s="283">
        <v>0</v>
      </c>
      <c r="AM20" s="238"/>
      <c r="AN20" s="238"/>
      <c r="AO20" s="296"/>
      <c r="AP20" s="261" t="s">
        <v>366</v>
      </c>
      <c r="AQ20" s="1"/>
      <c r="AR20" s="1"/>
      <c r="AS20" s="1"/>
      <c r="AT20" s="1"/>
      <c r="AU20" s="1"/>
      <c r="AV20" s="1"/>
      <c r="AW20" s="1"/>
      <c r="AX20" s="1"/>
      <c r="AY20" s="1"/>
      <c r="AZ20" s="1"/>
      <c r="BA20" s="1"/>
      <c r="BB20" s="1"/>
      <c r="BC20" s="1"/>
      <c r="BD20" s="1"/>
      <c r="BE20" s="1"/>
      <c r="BF20" s="269"/>
      <c r="BG20" s="274">
        <v>21894</v>
      </c>
      <c r="BH20" s="217"/>
      <c r="BI20" s="217"/>
      <c r="BJ20" s="217"/>
      <c r="BK20" s="217"/>
      <c r="BL20" s="217"/>
      <c r="BM20" s="217"/>
      <c r="BN20" s="279"/>
      <c r="BO20" s="282">
        <v>1.1000000000000001</v>
      </c>
      <c r="BP20" s="282"/>
      <c r="BQ20" s="282"/>
      <c r="BR20" s="282"/>
      <c r="BS20" s="287" t="s">
        <v>201</v>
      </c>
      <c r="BT20" s="287"/>
      <c r="BU20" s="287"/>
      <c r="BV20" s="287"/>
      <c r="BW20" s="287"/>
      <c r="BX20" s="287"/>
      <c r="BY20" s="287"/>
      <c r="BZ20" s="287"/>
      <c r="CA20" s="287"/>
      <c r="CB20" s="325"/>
      <c r="CD20" s="261" t="s">
        <v>193</v>
      </c>
      <c r="CE20" s="1"/>
      <c r="CF20" s="1"/>
      <c r="CG20" s="1"/>
      <c r="CH20" s="1"/>
      <c r="CI20" s="1"/>
      <c r="CJ20" s="1"/>
      <c r="CK20" s="1"/>
      <c r="CL20" s="1"/>
      <c r="CM20" s="1"/>
      <c r="CN20" s="1"/>
      <c r="CO20" s="1"/>
      <c r="CP20" s="1"/>
      <c r="CQ20" s="269"/>
      <c r="CR20" s="274">
        <v>10215472</v>
      </c>
      <c r="CS20" s="217"/>
      <c r="CT20" s="217"/>
      <c r="CU20" s="217"/>
      <c r="CV20" s="217"/>
      <c r="CW20" s="217"/>
      <c r="CX20" s="217"/>
      <c r="CY20" s="279"/>
      <c r="CZ20" s="282">
        <v>100</v>
      </c>
      <c r="DA20" s="282"/>
      <c r="DB20" s="282"/>
      <c r="DC20" s="282"/>
      <c r="DD20" s="288">
        <v>1487896</v>
      </c>
      <c r="DE20" s="217"/>
      <c r="DF20" s="217"/>
      <c r="DG20" s="217"/>
      <c r="DH20" s="217"/>
      <c r="DI20" s="217"/>
      <c r="DJ20" s="217"/>
      <c r="DK20" s="217"/>
      <c r="DL20" s="217"/>
      <c r="DM20" s="217"/>
      <c r="DN20" s="217"/>
      <c r="DO20" s="217"/>
      <c r="DP20" s="279"/>
      <c r="DQ20" s="288">
        <v>7437723</v>
      </c>
      <c r="DR20" s="217"/>
      <c r="DS20" s="217"/>
      <c r="DT20" s="217"/>
      <c r="DU20" s="217"/>
      <c r="DV20" s="217"/>
      <c r="DW20" s="217"/>
      <c r="DX20" s="217"/>
      <c r="DY20" s="217"/>
      <c r="DZ20" s="217"/>
      <c r="EA20" s="217"/>
      <c r="EB20" s="217"/>
      <c r="EC20" s="326"/>
    </row>
    <row r="21" spans="2:133" ht="11.25" customHeight="1">
      <c r="B21" s="261" t="s">
        <v>341</v>
      </c>
      <c r="C21" s="1"/>
      <c r="D21" s="1"/>
      <c r="E21" s="1"/>
      <c r="F21" s="1"/>
      <c r="G21" s="1"/>
      <c r="H21" s="1"/>
      <c r="I21" s="1"/>
      <c r="J21" s="1"/>
      <c r="K21" s="1"/>
      <c r="L21" s="1"/>
      <c r="M21" s="1"/>
      <c r="N21" s="1"/>
      <c r="O21" s="1"/>
      <c r="P21" s="1"/>
      <c r="Q21" s="269"/>
      <c r="R21" s="274">
        <v>4036058</v>
      </c>
      <c r="S21" s="217"/>
      <c r="T21" s="217"/>
      <c r="U21" s="217"/>
      <c r="V21" s="217"/>
      <c r="W21" s="217"/>
      <c r="X21" s="217"/>
      <c r="Y21" s="279"/>
      <c r="Z21" s="282">
        <v>37.700000000000003</v>
      </c>
      <c r="AA21" s="282"/>
      <c r="AB21" s="282"/>
      <c r="AC21" s="282"/>
      <c r="AD21" s="287">
        <v>3710895</v>
      </c>
      <c r="AE21" s="287"/>
      <c r="AF21" s="287"/>
      <c r="AG21" s="287"/>
      <c r="AH21" s="287"/>
      <c r="AI21" s="287"/>
      <c r="AJ21" s="287"/>
      <c r="AK21" s="287"/>
      <c r="AL21" s="283">
        <v>57.9</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v>21894</v>
      </c>
      <c r="BH21" s="217"/>
      <c r="BI21" s="217"/>
      <c r="BJ21" s="217"/>
      <c r="BK21" s="217"/>
      <c r="BL21" s="217"/>
      <c r="BM21" s="217"/>
      <c r="BN21" s="279"/>
      <c r="BO21" s="282">
        <v>1.1000000000000001</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300</v>
      </c>
      <c r="C22" s="1"/>
      <c r="D22" s="1"/>
      <c r="E22" s="1"/>
      <c r="F22" s="1"/>
      <c r="G22" s="1"/>
      <c r="H22" s="1"/>
      <c r="I22" s="1"/>
      <c r="J22" s="1"/>
      <c r="K22" s="1"/>
      <c r="L22" s="1"/>
      <c r="M22" s="1"/>
      <c r="N22" s="1"/>
      <c r="O22" s="1"/>
      <c r="P22" s="1"/>
      <c r="Q22" s="269"/>
      <c r="R22" s="274">
        <v>3710895</v>
      </c>
      <c r="S22" s="217"/>
      <c r="T22" s="217"/>
      <c r="U22" s="217"/>
      <c r="V22" s="217"/>
      <c r="W22" s="217"/>
      <c r="X22" s="217"/>
      <c r="Y22" s="279"/>
      <c r="Z22" s="282">
        <v>34.6</v>
      </c>
      <c r="AA22" s="282"/>
      <c r="AB22" s="282"/>
      <c r="AC22" s="282"/>
      <c r="AD22" s="287">
        <v>3710895</v>
      </c>
      <c r="AE22" s="287"/>
      <c r="AF22" s="287"/>
      <c r="AG22" s="287"/>
      <c r="AH22" s="287"/>
      <c r="AI22" s="287"/>
      <c r="AJ22" s="287"/>
      <c r="AK22" s="287"/>
      <c r="AL22" s="283">
        <v>57.9</v>
      </c>
      <c r="AM22" s="238"/>
      <c r="AN22" s="238"/>
      <c r="AO22" s="296"/>
      <c r="AP22" s="261" t="s">
        <v>369</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298</v>
      </c>
      <c r="C23" s="1"/>
      <c r="D23" s="1"/>
      <c r="E23" s="1"/>
      <c r="F23" s="1"/>
      <c r="G23" s="1"/>
      <c r="H23" s="1"/>
      <c r="I23" s="1"/>
      <c r="J23" s="1"/>
      <c r="K23" s="1"/>
      <c r="L23" s="1"/>
      <c r="M23" s="1"/>
      <c r="N23" s="1"/>
      <c r="O23" s="1"/>
      <c r="P23" s="1"/>
      <c r="Q23" s="269"/>
      <c r="R23" s="274">
        <v>224552</v>
      </c>
      <c r="S23" s="217"/>
      <c r="T23" s="217"/>
      <c r="U23" s="217"/>
      <c r="V23" s="217"/>
      <c r="W23" s="217"/>
      <c r="X23" s="217"/>
      <c r="Y23" s="279"/>
      <c r="Z23" s="282">
        <v>2.1</v>
      </c>
      <c r="AA23" s="282"/>
      <c r="AB23" s="282"/>
      <c r="AC23" s="282"/>
      <c r="AD23" s="287" t="s">
        <v>201</v>
      </c>
      <c r="AE23" s="287"/>
      <c r="AF23" s="287"/>
      <c r="AG23" s="287"/>
      <c r="AH23" s="287"/>
      <c r="AI23" s="287"/>
      <c r="AJ23" s="287"/>
      <c r="AK23" s="287"/>
      <c r="AL23" s="283" t="s">
        <v>201</v>
      </c>
      <c r="AM23" s="238"/>
      <c r="AN23" s="238"/>
      <c r="AO23" s="296"/>
      <c r="AP23" s="261" t="s">
        <v>117</v>
      </c>
      <c r="AQ23" s="300"/>
      <c r="AR23" s="300"/>
      <c r="AS23" s="300"/>
      <c r="AT23" s="300"/>
      <c r="AU23" s="300"/>
      <c r="AV23" s="300"/>
      <c r="AW23" s="300"/>
      <c r="AX23" s="300"/>
      <c r="AY23" s="300"/>
      <c r="AZ23" s="300"/>
      <c r="BA23" s="300"/>
      <c r="BB23" s="300"/>
      <c r="BC23" s="300"/>
      <c r="BD23" s="300"/>
      <c r="BE23" s="300"/>
      <c r="BF23" s="314"/>
      <c r="BG23" s="274" t="s">
        <v>201</v>
      </c>
      <c r="BH23" s="217"/>
      <c r="BI23" s="217"/>
      <c r="BJ23" s="217"/>
      <c r="BK23" s="217"/>
      <c r="BL23" s="217"/>
      <c r="BM23" s="217"/>
      <c r="BN23" s="279"/>
      <c r="BO23" s="282" t="s">
        <v>201</v>
      </c>
      <c r="BP23" s="282"/>
      <c r="BQ23" s="282"/>
      <c r="BR23" s="282"/>
      <c r="BS23" s="287" t="s">
        <v>201</v>
      </c>
      <c r="BT23" s="287"/>
      <c r="BU23" s="287"/>
      <c r="BV23" s="287"/>
      <c r="BW23" s="287"/>
      <c r="BX23" s="287"/>
      <c r="BY23" s="287"/>
      <c r="BZ23" s="287"/>
      <c r="CA23" s="287"/>
      <c r="CB23" s="325"/>
      <c r="CD23" s="182" t="s">
        <v>314</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372</v>
      </c>
      <c r="DA23" s="139"/>
      <c r="DB23" s="139"/>
      <c r="DC23" s="144"/>
      <c r="DD23" s="182" t="s">
        <v>304</v>
      </c>
      <c r="DE23" s="139"/>
      <c r="DF23" s="139"/>
      <c r="DG23" s="139"/>
      <c r="DH23" s="139"/>
      <c r="DI23" s="139"/>
      <c r="DJ23" s="139"/>
      <c r="DK23" s="144"/>
      <c r="DL23" s="345" t="s">
        <v>375</v>
      </c>
      <c r="DM23" s="348"/>
      <c r="DN23" s="348"/>
      <c r="DO23" s="348"/>
      <c r="DP23" s="348"/>
      <c r="DQ23" s="348"/>
      <c r="DR23" s="348"/>
      <c r="DS23" s="348"/>
      <c r="DT23" s="348"/>
      <c r="DU23" s="348"/>
      <c r="DV23" s="352"/>
      <c r="DW23" s="182" t="s">
        <v>18</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v>100611</v>
      </c>
      <c r="S24" s="217"/>
      <c r="T24" s="217"/>
      <c r="U24" s="217"/>
      <c r="V24" s="217"/>
      <c r="W24" s="217"/>
      <c r="X24" s="217"/>
      <c r="Y24" s="279"/>
      <c r="Z24" s="282">
        <v>0.9</v>
      </c>
      <c r="AA24" s="282"/>
      <c r="AB24" s="282"/>
      <c r="AC24" s="282"/>
      <c r="AD24" s="287" t="s">
        <v>201</v>
      </c>
      <c r="AE24" s="287"/>
      <c r="AF24" s="287"/>
      <c r="AG24" s="287"/>
      <c r="AH24" s="287"/>
      <c r="AI24" s="287"/>
      <c r="AJ24" s="287"/>
      <c r="AK24" s="287"/>
      <c r="AL24" s="283" t="s">
        <v>201</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378</v>
      </c>
      <c r="CE24" s="265"/>
      <c r="CF24" s="265"/>
      <c r="CG24" s="265"/>
      <c r="CH24" s="265"/>
      <c r="CI24" s="265"/>
      <c r="CJ24" s="265"/>
      <c r="CK24" s="265"/>
      <c r="CL24" s="265"/>
      <c r="CM24" s="265"/>
      <c r="CN24" s="265"/>
      <c r="CO24" s="265"/>
      <c r="CP24" s="265"/>
      <c r="CQ24" s="268"/>
      <c r="CR24" s="273">
        <v>3806016</v>
      </c>
      <c r="CS24" s="276"/>
      <c r="CT24" s="276"/>
      <c r="CU24" s="276"/>
      <c r="CV24" s="276"/>
      <c r="CW24" s="276"/>
      <c r="CX24" s="276"/>
      <c r="CY24" s="278"/>
      <c r="CZ24" s="291">
        <v>37.299999999999997</v>
      </c>
      <c r="DA24" s="293"/>
      <c r="DB24" s="293"/>
      <c r="DC24" s="337"/>
      <c r="DD24" s="341">
        <v>2688972</v>
      </c>
      <c r="DE24" s="276"/>
      <c r="DF24" s="276"/>
      <c r="DG24" s="276"/>
      <c r="DH24" s="276"/>
      <c r="DI24" s="276"/>
      <c r="DJ24" s="276"/>
      <c r="DK24" s="278"/>
      <c r="DL24" s="341">
        <v>2645342</v>
      </c>
      <c r="DM24" s="276"/>
      <c r="DN24" s="276"/>
      <c r="DO24" s="276"/>
      <c r="DP24" s="276"/>
      <c r="DQ24" s="276"/>
      <c r="DR24" s="276"/>
      <c r="DS24" s="276"/>
      <c r="DT24" s="276"/>
      <c r="DU24" s="276"/>
      <c r="DV24" s="278"/>
      <c r="DW24" s="291">
        <v>40.799999999999997</v>
      </c>
      <c r="DX24" s="293"/>
      <c r="DY24" s="293"/>
      <c r="DZ24" s="293"/>
      <c r="EA24" s="293"/>
      <c r="EB24" s="293"/>
      <c r="EC24" s="295"/>
    </row>
    <row r="25" spans="2:133" ht="11.25" customHeight="1">
      <c r="B25" s="261" t="s">
        <v>57</v>
      </c>
      <c r="C25" s="1"/>
      <c r="D25" s="1"/>
      <c r="E25" s="1"/>
      <c r="F25" s="1"/>
      <c r="G25" s="1"/>
      <c r="H25" s="1"/>
      <c r="I25" s="1"/>
      <c r="J25" s="1"/>
      <c r="K25" s="1"/>
      <c r="L25" s="1"/>
      <c r="M25" s="1"/>
      <c r="N25" s="1"/>
      <c r="O25" s="1"/>
      <c r="P25" s="1"/>
      <c r="Q25" s="269"/>
      <c r="R25" s="274">
        <v>6725286</v>
      </c>
      <c r="S25" s="217"/>
      <c r="T25" s="217"/>
      <c r="U25" s="217"/>
      <c r="V25" s="217"/>
      <c r="W25" s="217"/>
      <c r="X25" s="217"/>
      <c r="Y25" s="279"/>
      <c r="Z25" s="282">
        <v>62.8</v>
      </c>
      <c r="AA25" s="282"/>
      <c r="AB25" s="282"/>
      <c r="AC25" s="282"/>
      <c r="AD25" s="287">
        <v>6400123</v>
      </c>
      <c r="AE25" s="287"/>
      <c r="AF25" s="287"/>
      <c r="AG25" s="287"/>
      <c r="AH25" s="287"/>
      <c r="AI25" s="287"/>
      <c r="AJ25" s="287"/>
      <c r="AK25" s="287"/>
      <c r="AL25" s="283">
        <v>99.8</v>
      </c>
      <c r="AM25" s="238"/>
      <c r="AN25" s="238"/>
      <c r="AO25" s="296"/>
      <c r="AP25" s="261" t="s">
        <v>276</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1632082</v>
      </c>
      <c r="CS25" s="313"/>
      <c r="CT25" s="313"/>
      <c r="CU25" s="313"/>
      <c r="CV25" s="313"/>
      <c r="CW25" s="313"/>
      <c r="CX25" s="313"/>
      <c r="CY25" s="332"/>
      <c r="CZ25" s="283">
        <v>16</v>
      </c>
      <c r="DA25" s="335"/>
      <c r="DB25" s="335"/>
      <c r="DC25" s="338"/>
      <c r="DD25" s="288">
        <v>1526728</v>
      </c>
      <c r="DE25" s="313"/>
      <c r="DF25" s="313"/>
      <c r="DG25" s="313"/>
      <c r="DH25" s="313"/>
      <c r="DI25" s="313"/>
      <c r="DJ25" s="313"/>
      <c r="DK25" s="332"/>
      <c r="DL25" s="288">
        <v>1483898</v>
      </c>
      <c r="DM25" s="313"/>
      <c r="DN25" s="313"/>
      <c r="DO25" s="313"/>
      <c r="DP25" s="313"/>
      <c r="DQ25" s="313"/>
      <c r="DR25" s="313"/>
      <c r="DS25" s="313"/>
      <c r="DT25" s="313"/>
      <c r="DU25" s="313"/>
      <c r="DV25" s="332"/>
      <c r="DW25" s="283">
        <v>22.9</v>
      </c>
      <c r="DX25" s="335"/>
      <c r="DY25" s="335"/>
      <c r="DZ25" s="335"/>
      <c r="EA25" s="335"/>
      <c r="EB25" s="335"/>
      <c r="EC25" s="360"/>
    </row>
    <row r="26" spans="2:133" ht="11.25" customHeight="1">
      <c r="B26" s="261" t="s">
        <v>381</v>
      </c>
      <c r="C26" s="1"/>
      <c r="D26" s="1"/>
      <c r="E26" s="1"/>
      <c r="F26" s="1"/>
      <c r="G26" s="1"/>
      <c r="H26" s="1"/>
      <c r="I26" s="1"/>
      <c r="J26" s="1"/>
      <c r="K26" s="1"/>
      <c r="L26" s="1"/>
      <c r="M26" s="1"/>
      <c r="N26" s="1"/>
      <c r="O26" s="1"/>
      <c r="P26" s="1"/>
      <c r="Q26" s="269"/>
      <c r="R26" s="274">
        <v>1857</v>
      </c>
      <c r="S26" s="217"/>
      <c r="T26" s="217"/>
      <c r="U26" s="217"/>
      <c r="V26" s="217"/>
      <c r="W26" s="217"/>
      <c r="X26" s="217"/>
      <c r="Y26" s="279"/>
      <c r="Z26" s="282">
        <v>0</v>
      </c>
      <c r="AA26" s="282"/>
      <c r="AB26" s="282"/>
      <c r="AC26" s="282"/>
      <c r="AD26" s="287">
        <v>1857</v>
      </c>
      <c r="AE26" s="287"/>
      <c r="AF26" s="287"/>
      <c r="AG26" s="287"/>
      <c r="AH26" s="287"/>
      <c r="AI26" s="287"/>
      <c r="AJ26" s="287"/>
      <c r="AK26" s="287"/>
      <c r="AL26" s="283">
        <v>0</v>
      </c>
      <c r="AM26" s="238"/>
      <c r="AN26" s="238"/>
      <c r="AO26" s="296"/>
      <c r="AP26" s="261" t="s">
        <v>383</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891013</v>
      </c>
      <c r="CS26" s="217"/>
      <c r="CT26" s="217"/>
      <c r="CU26" s="217"/>
      <c r="CV26" s="217"/>
      <c r="CW26" s="217"/>
      <c r="CX26" s="217"/>
      <c r="CY26" s="279"/>
      <c r="CZ26" s="283">
        <v>8.6999999999999993</v>
      </c>
      <c r="DA26" s="335"/>
      <c r="DB26" s="335"/>
      <c r="DC26" s="338"/>
      <c r="DD26" s="288">
        <v>827960</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155</v>
      </c>
      <c r="C27" s="1"/>
      <c r="D27" s="1"/>
      <c r="E27" s="1"/>
      <c r="F27" s="1"/>
      <c r="G27" s="1"/>
      <c r="H27" s="1"/>
      <c r="I27" s="1"/>
      <c r="J27" s="1"/>
      <c r="K27" s="1"/>
      <c r="L27" s="1"/>
      <c r="M27" s="1"/>
      <c r="N27" s="1"/>
      <c r="O27" s="1"/>
      <c r="P27" s="1"/>
      <c r="Q27" s="269"/>
      <c r="R27" s="274">
        <v>4576</v>
      </c>
      <c r="S27" s="217"/>
      <c r="T27" s="217"/>
      <c r="U27" s="217"/>
      <c r="V27" s="217"/>
      <c r="W27" s="217"/>
      <c r="X27" s="217"/>
      <c r="Y27" s="279"/>
      <c r="Z27" s="282">
        <v>0</v>
      </c>
      <c r="AA27" s="282"/>
      <c r="AB27" s="282"/>
      <c r="AC27" s="282"/>
      <c r="AD27" s="287" t="s">
        <v>201</v>
      </c>
      <c r="AE27" s="287"/>
      <c r="AF27" s="287"/>
      <c r="AG27" s="287"/>
      <c r="AH27" s="287"/>
      <c r="AI27" s="287"/>
      <c r="AJ27" s="287"/>
      <c r="AK27" s="287"/>
      <c r="AL27" s="283" t="s">
        <v>201</v>
      </c>
      <c r="AM27" s="238"/>
      <c r="AN27" s="238"/>
      <c r="AO27" s="296"/>
      <c r="AP27" s="261" t="s">
        <v>385</v>
      </c>
      <c r="AQ27" s="1"/>
      <c r="AR27" s="1"/>
      <c r="AS27" s="1"/>
      <c r="AT27" s="1"/>
      <c r="AU27" s="1"/>
      <c r="AV27" s="1"/>
      <c r="AW27" s="1"/>
      <c r="AX27" s="1"/>
      <c r="AY27" s="1"/>
      <c r="AZ27" s="1"/>
      <c r="BA27" s="1"/>
      <c r="BB27" s="1"/>
      <c r="BC27" s="1"/>
      <c r="BD27" s="1"/>
      <c r="BE27" s="1"/>
      <c r="BF27" s="269"/>
      <c r="BG27" s="274">
        <v>2003423</v>
      </c>
      <c r="BH27" s="217"/>
      <c r="BI27" s="217"/>
      <c r="BJ27" s="217"/>
      <c r="BK27" s="217"/>
      <c r="BL27" s="217"/>
      <c r="BM27" s="217"/>
      <c r="BN27" s="279"/>
      <c r="BO27" s="282">
        <v>100</v>
      </c>
      <c r="BP27" s="282"/>
      <c r="BQ27" s="282"/>
      <c r="BR27" s="282"/>
      <c r="BS27" s="287" t="s">
        <v>201</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1363062</v>
      </c>
      <c r="CS27" s="313"/>
      <c r="CT27" s="313"/>
      <c r="CU27" s="313"/>
      <c r="CV27" s="313"/>
      <c r="CW27" s="313"/>
      <c r="CX27" s="313"/>
      <c r="CY27" s="332"/>
      <c r="CZ27" s="283">
        <v>13.3</v>
      </c>
      <c r="DA27" s="335"/>
      <c r="DB27" s="335"/>
      <c r="DC27" s="338"/>
      <c r="DD27" s="288">
        <v>374147</v>
      </c>
      <c r="DE27" s="313"/>
      <c r="DF27" s="313"/>
      <c r="DG27" s="313"/>
      <c r="DH27" s="313"/>
      <c r="DI27" s="313"/>
      <c r="DJ27" s="313"/>
      <c r="DK27" s="332"/>
      <c r="DL27" s="288">
        <v>373347</v>
      </c>
      <c r="DM27" s="313"/>
      <c r="DN27" s="313"/>
      <c r="DO27" s="313"/>
      <c r="DP27" s="313"/>
      <c r="DQ27" s="313"/>
      <c r="DR27" s="313"/>
      <c r="DS27" s="313"/>
      <c r="DT27" s="313"/>
      <c r="DU27" s="313"/>
      <c r="DV27" s="332"/>
      <c r="DW27" s="283">
        <v>5.8</v>
      </c>
      <c r="DX27" s="335"/>
      <c r="DY27" s="335"/>
      <c r="DZ27" s="335"/>
      <c r="EA27" s="335"/>
      <c r="EB27" s="335"/>
      <c r="EC27" s="360"/>
    </row>
    <row r="28" spans="2:133" ht="11.25" customHeight="1">
      <c r="B28" s="261" t="s">
        <v>313</v>
      </c>
      <c r="C28" s="1"/>
      <c r="D28" s="1"/>
      <c r="E28" s="1"/>
      <c r="F28" s="1"/>
      <c r="G28" s="1"/>
      <c r="H28" s="1"/>
      <c r="I28" s="1"/>
      <c r="J28" s="1"/>
      <c r="K28" s="1"/>
      <c r="L28" s="1"/>
      <c r="M28" s="1"/>
      <c r="N28" s="1"/>
      <c r="O28" s="1"/>
      <c r="P28" s="1"/>
      <c r="Q28" s="269"/>
      <c r="R28" s="274">
        <v>88448</v>
      </c>
      <c r="S28" s="217"/>
      <c r="T28" s="217"/>
      <c r="U28" s="217"/>
      <c r="V28" s="217"/>
      <c r="W28" s="217"/>
      <c r="X28" s="217"/>
      <c r="Y28" s="279"/>
      <c r="Z28" s="282">
        <v>0.8</v>
      </c>
      <c r="AA28" s="282"/>
      <c r="AB28" s="282"/>
      <c r="AC28" s="282"/>
      <c r="AD28" s="287">
        <v>3443</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379</v>
      </c>
      <c r="CE28" s="1"/>
      <c r="CF28" s="1"/>
      <c r="CG28" s="1"/>
      <c r="CH28" s="1"/>
      <c r="CI28" s="1"/>
      <c r="CJ28" s="1"/>
      <c r="CK28" s="1"/>
      <c r="CL28" s="1"/>
      <c r="CM28" s="1"/>
      <c r="CN28" s="1"/>
      <c r="CO28" s="1"/>
      <c r="CP28" s="1"/>
      <c r="CQ28" s="269"/>
      <c r="CR28" s="274">
        <v>810872</v>
      </c>
      <c r="CS28" s="217"/>
      <c r="CT28" s="217"/>
      <c r="CU28" s="217"/>
      <c r="CV28" s="217"/>
      <c r="CW28" s="217"/>
      <c r="CX28" s="217"/>
      <c r="CY28" s="279"/>
      <c r="CZ28" s="283">
        <v>7.9</v>
      </c>
      <c r="DA28" s="335"/>
      <c r="DB28" s="335"/>
      <c r="DC28" s="338"/>
      <c r="DD28" s="288">
        <v>788097</v>
      </c>
      <c r="DE28" s="217"/>
      <c r="DF28" s="217"/>
      <c r="DG28" s="217"/>
      <c r="DH28" s="217"/>
      <c r="DI28" s="217"/>
      <c r="DJ28" s="217"/>
      <c r="DK28" s="279"/>
      <c r="DL28" s="288">
        <v>788097</v>
      </c>
      <c r="DM28" s="217"/>
      <c r="DN28" s="217"/>
      <c r="DO28" s="217"/>
      <c r="DP28" s="217"/>
      <c r="DQ28" s="217"/>
      <c r="DR28" s="217"/>
      <c r="DS28" s="217"/>
      <c r="DT28" s="217"/>
      <c r="DU28" s="217"/>
      <c r="DV28" s="279"/>
      <c r="DW28" s="283">
        <v>12.1</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48122</v>
      </c>
      <c r="S29" s="217"/>
      <c r="T29" s="217"/>
      <c r="U29" s="217"/>
      <c r="V29" s="217"/>
      <c r="W29" s="217"/>
      <c r="X29" s="217"/>
      <c r="Y29" s="279"/>
      <c r="Z29" s="282">
        <v>0.4</v>
      </c>
      <c r="AA29" s="282"/>
      <c r="AB29" s="282"/>
      <c r="AC29" s="282"/>
      <c r="AD29" s="287">
        <v>37</v>
      </c>
      <c r="AE29" s="287"/>
      <c r="AF29" s="287"/>
      <c r="AG29" s="287"/>
      <c r="AH29" s="287"/>
      <c r="AI29" s="287"/>
      <c r="AJ29" s="287"/>
      <c r="AK29" s="287"/>
      <c r="AL29" s="283">
        <v>0</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173</v>
      </c>
      <c r="CE29" s="41"/>
      <c r="CF29" s="261" t="s">
        <v>25</v>
      </c>
      <c r="CG29" s="1"/>
      <c r="CH29" s="1"/>
      <c r="CI29" s="1"/>
      <c r="CJ29" s="1"/>
      <c r="CK29" s="1"/>
      <c r="CL29" s="1"/>
      <c r="CM29" s="1"/>
      <c r="CN29" s="1"/>
      <c r="CO29" s="1"/>
      <c r="CP29" s="1"/>
      <c r="CQ29" s="269"/>
      <c r="CR29" s="274">
        <v>810872</v>
      </c>
      <c r="CS29" s="313"/>
      <c r="CT29" s="313"/>
      <c r="CU29" s="313"/>
      <c r="CV29" s="313"/>
      <c r="CW29" s="313"/>
      <c r="CX29" s="313"/>
      <c r="CY29" s="332"/>
      <c r="CZ29" s="283">
        <v>7.9</v>
      </c>
      <c r="DA29" s="335"/>
      <c r="DB29" s="335"/>
      <c r="DC29" s="338"/>
      <c r="DD29" s="288">
        <v>788097</v>
      </c>
      <c r="DE29" s="313"/>
      <c r="DF29" s="313"/>
      <c r="DG29" s="313"/>
      <c r="DH29" s="313"/>
      <c r="DI29" s="313"/>
      <c r="DJ29" s="313"/>
      <c r="DK29" s="332"/>
      <c r="DL29" s="288">
        <v>788097</v>
      </c>
      <c r="DM29" s="313"/>
      <c r="DN29" s="313"/>
      <c r="DO29" s="313"/>
      <c r="DP29" s="313"/>
      <c r="DQ29" s="313"/>
      <c r="DR29" s="313"/>
      <c r="DS29" s="313"/>
      <c r="DT29" s="313"/>
      <c r="DU29" s="313"/>
      <c r="DV29" s="332"/>
      <c r="DW29" s="283">
        <v>12.1</v>
      </c>
      <c r="DX29" s="335"/>
      <c r="DY29" s="335"/>
      <c r="DZ29" s="335"/>
      <c r="EA29" s="335"/>
      <c r="EB29" s="335"/>
      <c r="EC29" s="360"/>
    </row>
    <row r="30" spans="2:133" ht="11.25" customHeight="1">
      <c r="B30" s="261" t="s">
        <v>342</v>
      </c>
      <c r="C30" s="1"/>
      <c r="D30" s="1"/>
      <c r="E30" s="1"/>
      <c r="F30" s="1"/>
      <c r="G30" s="1"/>
      <c r="H30" s="1"/>
      <c r="I30" s="1"/>
      <c r="J30" s="1"/>
      <c r="K30" s="1"/>
      <c r="L30" s="1"/>
      <c r="M30" s="1"/>
      <c r="N30" s="1"/>
      <c r="O30" s="1"/>
      <c r="P30" s="1"/>
      <c r="Q30" s="269"/>
      <c r="R30" s="274">
        <v>1397698</v>
      </c>
      <c r="S30" s="217"/>
      <c r="T30" s="217"/>
      <c r="U30" s="217"/>
      <c r="V30" s="217"/>
      <c r="W30" s="217"/>
      <c r="X30" s="217"/>
      <c r="Y30" s="279"/>
      <c r="Z30" s="282">
        <v>13</v>
      </c>
      <c r="AA30" s="282"/>
      <c r="AB30" s="282"/>
      <c r="AC30" s="282"/>
      <c r="AD30" s="287" t="s">
        <v>201</v>
      </c>
      <c r="AE30" s="287"/>
      <c r="AF30" s="287"/>
      <c r="AG30" s="287"/>
      <c r="AH30" s="287"/>
      <c r="AI30" s="287"/>
      <c r="AJ30" s="287"/>
      <c r="AK30" s="287"/>
      <c r="AL30" s="283" t="s">
        <v>201</v>
      </c>
      <c r="AM30" s="238"/>
      <c r="AN30" s="238"/>
      <c r="AO30" s="296"/>
      <c r="AP30" s="182" t="s">
        <v>314</v>
      </c>
      <c r="AQ30" s="139"/>
      <c r="AR30" s="139"/>
      <c r="AS30" s="139"/>
      <c r="AT30" s="139"/>
      <c r="AU30" s="139"/>
      <c r="AV30" s="139"/>
      <c r="AW30" s="139"/>
      <c r="AX30" s="139"/>
      <c r="AY30" s="139"/>
      <c r="AZ30" s="139"/>
      <c r="BA30" s="139"/>
      <c r="BB30" s="139"/>
      <c r="BC30" s="139"/>
      <c r="BD30" s="139"/>
      <c r="BE30" s="139"/>
      <c r="BF30" s="144"/>
      <c r="BG30" s="182" t="s">
        <v>387</v>
      </c>
      <c r="BH30" s="321"/>
      <c r="BI30" s="321"/>
      <c r="BJ30" s="321"/>
      <c r="BK30" s="321"/>
      <c r="BL30" s="321"/>
      <c r="BM30" s="321"/>
      <c r="BN30" s="321"/>
      <c r="BO30" s="321"/>
      <c r="BP30" s="321"/>
      <c r="BQ30" s="323"/>
      <c r="BR30" s="182" t="s">
        <v>388</v>
      </c>
      <c r="BS30" s="321"/>
      <c r="BT30" s="321"/>
      <c r="BU30" s="321"/>
      <c r="BV30" s="321"/>
      <c r="BW30" s="321"/>
      <c r="BX30" s="321"/>
      <c r="BY30" s="321"/>
      <c r="BZ30" s="321"/>
      <c r="CA30" s="321"/>
      <c r="CB30" s="323"/>
      <c r="CD30" s="134"/>
      <c r="CE30" s="42"/>
      <c r="CF30" s="261" t="s">
        <v>389</v>
      </c>
      <c r="CG30" s="1"/>
      <c r="CH30" s="1"/>
      <c r="CI30" s="1"/>
      <c r="CJ30" s="1"/>
      <c r="CK30" s="1"/>
      <c r="CL30" s="1"/>
      <c r="CM30" s="1"/>
      <c r="CN30" s="1"/>
      <c r="CO30" s="1"/>
      <c r="CP30" s="1"/>
      <c r="CQ30" s="269"/>
      <c r="CR30" s="274">
        <v>750714</v>
      </c>
      <c r="CS30" s="217"/>
      <c r="CT30" s="217"/>
      <c r="CU30" s="217"/>
      <c r="CV30" s="217"/>
      <c r="CW30" s="217"/>
      <c r="CX30" s="217"/>
      <c r="CY30" s="279"/>
      <c r="CZ30" s="283">
        <v>7.3</v>
      </c>
      <c r="DA30" s="335"/>
      <c r="DB30" s="335"/>
      <c r="DC30" s="338"/>
      <c r="DD30" s="288">
        <v>727939</v>
      </c>
      <c r="DE30" s="217"/>
      <c r="DF30" s="217"/>
      <c r="DG30" s="217"/>
      <c r="DH30" s="217"/>
      <c r="DI30" s="217"/>
      <c r="DJ30" s="217"/>
      <c r="DK30" s="279"/>
      <c r="DL30" s="288">
        <v>727939</v>
      </c>
      <c r="DM30" s="217"/>
      <c r="DN30" s="217"/>
      <c r="DO30" s="217"/>
      <c r="DP30" s="217"/>
      <c r="DQ30" s="217"/>
      <c r="DR30" s="217"/>
      <c r="DS30" s="217"/>
      <c r="DT30" s="217"/>
      <c r="DU30" s="217"/>
      <c r="DV30" s="279"/>
      <c r="DW30" s="283">
        <v>11.2</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v>867</v>
      </c>
      <c r="S31" s="217"/>
      <c r="T31" s="217"/>
      <c r="U31" s="217"/>
      <c r="V31" s="217"/>
      <c r="W31" s="217"/>
      <c r="X31" s="217"/>
      <c r="Y31" s="279"/>
      <c r="Z31" s="282">
        <v>0</v>
      </c>
      <c r="AA31" s="282"/>
      <c r="AB31" s="282"/>
      <c r="AC31" s="282"/>
      <c r="AD31" s="287">
        <v>867</v>
      </c>
      <c r="AE31" s="287"/>
      <c r="AF31" s="287"/>
      <c r="AG31" s="287"/>
      <c r="AH31" s="287"/>
      <c r="AI31" s="287"/>
      <c r="AJ31" s="287"/>
      <c r="AK31" s="287"/>
      <c r="AL31" s="283">
        <v>0</v>
      </c>
      <c r="AM31" s="238"/>
      <c r="AN31" s="238"/>
      <c r="AO31" s="296"/>
      <c r="AP31" s="163" t="s">
        <v>5</v>
      </c>
      <c r="AQ31" s="178"/>
      <c r="AR31" s="178"/>
      <c r="AS31" s="178"/>
      <c r="AT31" s="306" t="s">
        <v>230</v>
      </c>
      <c r="AU31" s="265"/>
      <c r="AV31" s="265"/>
      <c r="AW31" s="265"/>
      <c r="AX31" s="260" t="s">
        <v>277</v>
      </c>
      <c r="AY31" s="265"/>
      <c r="AZ31" s="265"/>
      <c r="BA31" s="265"/>
      <c r="BB31" s="265"/>
      <c r="BC31" s="265"/>
      <c r="BD31" s="265"/>
      <c r="BE31" s="265"/>
      <c r="BF31" s="268"/>
      <c r="BG31" s="318">
        <v>98.5</v>
      </c>
      <c r="BH31" s="322"/>
      <c r="BI31" s="322"/>
      <c r="BJ31" s="322"/>
      <c r="BK31" s="322"/>
      <c r="BL31" s="322"/>
      <c r="BM31" s="293">
        <v>95.4</v>
      </c>
      <c r="BN31" s="322"/>
      <c r="BO31" s="322"/>
      <c r="BP31" s="322"/>
      <c r="BQ31" s="324"/>
      <c r="BR31" s="318">
        <v>98.4</v>
      </c>
      <c r="BS31" s="322"/>
      <c r="BT31" s="322"/>
      <c r="BU31" s="322"/>
      <c r="BV31" s="322"/>
      <c r="BW31" s="322"/>
      <c r="BX31" s="293">
        <v>95.3</v>
      </c>
      <c r="BY31" s="322"/>
      <c r="BZ31" s="322"/>
      <c r="CA31" s="322"/>
      <c r="CB31" s="324"/>
      <c r="CD31" s="134"/>
      <c r="CE31" s="42"/>
      <c r="CF31" s="261" t="s">
        <v>315</v>
      </c>
      <c r="CG31" s="1"/>
      <c r="CH31" s="1"/>
      <c r="CI31" s="1"/>
      <c r="CJ31" s="1"/>
      <c r="CK31" s="1"/>
      <c r="CL31" s="1"/>
      <c r="CM31" s="1"/>
      <c r="CN31" s="1"/>
      <c r="CO31" s="1"/>
      <c r="CP31" s="1"/>
      <c r="CQ31" s="269"/>
      <c r="CR31" s="274">
        <v>60158</v>
      </c>
      <c r="CS31" s="313"/>
      <c r="CT31" s="313"/>
      <c r="CU31" s="313"/>
      <c r="CV31" s="313"/>
      <c r="CW31" s="313"/>
      <c r="CX31" s="313"/>
      <c r="CY31" s="332"/>
      <c r="CZ31" s="283">
        <v>0.6</v>
      </c>
      <c r="DA31" s="335"/>
      <c r="DB31" s="335"/>
      <c r="DC31" s="338"/>
      <c r="DD31" s="288">
        <v>60158</v>
      </c>
      <c r="DE31" s="313"/>
      <c r="DF31" s="313"/>
      <c r="DG31" s="313"/>
      <c r="DH31" s="313"/>
      <c r="DI31" s="313"/>
      <c r="DJ31" s="313"/>
      <c r="DK31" s="332"/>
      <c r="DL31" s="288">
        <v>60158</v>
      </c>
      <c r="DM31" s="313"/>
      <c r="DN31" s="313"/>
      <c r="DO31" s="313"/>
      <c r="DP31" s="313"/>
      <c r="DQ31" s="313"/>
      <c r="DR31" s="313"/>
      <c r="DS31" s="313"/>
      <c r="DT31" s="313"/>
      <c r="DU31" s="313"/>
      <c r="DV31" s="332"/>
      <c r="DW31" s="283">
        <v>0.9</v>
      </c>
      <c r="DX31" s="335"/>
      <c r="DY31" s="335"/>
      <c r="DZ31" s="335"/>
      <c r="EA31" s="335"/>
      <c r="EB31" s="335"/>
      <c r="EC31" s="360"/>
    </row>
    <row r="32" spans="2:133" ht="11.25" customHeight="1">
      <c r="B32" s="261" t="s">
        <v>390</v>
      </c>
      <c r="C32" s="1"/>
      <c r="D32" s="1"/>
      <c r="E32" s="1"/>
      <c r="F32" s="1"/>
      <c r="G32" s="1"/>
      <c r="H32" s="1"/>
      <c r="I32" s="1"/>
      <c r="J32" s="1"/>
      <c r="K32" s="1"/>
      <c r="L32" s="1"/>
      <c r="M32" s="1"/>
      <c r="N32" s="1"/>
      <c r="O32" s="1"/>
      <c r="P32" s="1"/>
      <c r="Q32" s="269"/>
      <c r="R32" s="274">
        <v>549326</v>
      </c>
      <c r="S32" s="217"/>
      <c r="T32" s="217"/>
      <c r="U32" s="217"/>
      <c r="V32" s="217"/>
      <c r="W32" s="217"/>
      <c r="X32" s="217"/>
      <c r="Y32" s="279"/>
      <c r="Z32" s="282">
        <v>5.0999999999999996</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249</v>
      </c>
      <c r="AX32" s="261" t="s">
        <v>293</v>
      </c>
      <c r="AY32" s="1"/>
      <c r="AZ32" s="1"/>
      <c r="BA32" s="1"/>
      <c r="BB32" s="1"/>
      <c r="BC32" s="1"/>
      <c r="BD32" s="1"/>
      <c r="BE32" s="1"/>
      <c r="BF32" s="269"/>
      <c r="BG32" s="319">
        <v>98.3</v>
      </c>
      <c r="BH32" s="313"/>
      <c r="BI32" s="313"/>
      <c r="BJ32" s="313"/>
      <c r="BK32" s="313"/>
      <c r="BL32" s="313"/>
      <c r="BM32" s="238">
        <v>96.7</v>
      </c>
      <c r="BN32" s="313"/>
      <c r="BO32" s="313"/>
      <c r="BP32" s="313"/>
      <c r="BQ32" s="316"/>
      <c r="BR32" s="319">
        <v>98.5</v>
      </c>
      <c r="BS32" s="313"/>
      <c r="BT32" s="313"/>
      <c r="BU32" s="313"/>
      <c r="BV32" s="313"/>
      <c r="BW32" s="313"/>
      <c r="BX32" s="238">
        <v>97.4</v>
      </c>
      <c r="BY32" s="313"/>
      <c r="BZ32" s="313"/>
      <c r="CA32" s="313"/>
      <c r="CB32" s="316"/>
      <c r="CD32" s="135"/>
      <c r="CE32" s="142"/>
      <c r="CF32" s="261" t="s">
        <v>391</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8705</v>
      </c>
      <c r="S33" s="217"/>
      <c r="T33" s="217"/>
      <c r="U33" s="217"/>
      <c r="V33" s="217"/>
      <c r="W33" s="217"/>
      <c r="X33" s="217"/>
      <c r="Y33" s="279"/>
      <c r="Z33" s="282">
        <v>0.1</v>
      </c>
      <c r="AA33" s="282"/>
      <c r="AB33" s="282"/>
      <c r="AC33" s="282"/>
      <c r="AD33" s="287">
        <v>4221</v>
      </c>
      <c r="AE33" s="287"/>
      <c r="AF33" s="287"/>
      <c r="AG33" s="287"/>
      <c r="AH33" s="287"/>
      <c r="AI33" s="287"/>
      <c r="AJ33" s="287"/>
      <c r="AK33" s="287"/>
      <c r="AL33" s="283">
        <v>0.1</v>
      </c>
      <c r="AM33" s="238"/>
      <c r="AN33" s="238"/>
      <c r="AO33" s="296"/>
      <c r="AP33" s="177"/>
      <c r="AQ33" s="179"/>
      <c r="AR33" s="179"/>
      <c r="AS33" s="179"/>
      <c r="AT33" s="308"/>
      <c r="AU33" s="267"/>
      <c r="AV33" s="267"/>
      <c r="AW33" s="267"/>
      <c r="AX33" s="263" t="s">
        <v>157</v>
      </c>
      <c r="AY33" s="267"/>
      <c r="AZ33" s="267"/>
      <c r="BA33" s="267"/>
      <c r="BB33" s="267"/>
      <c r="BC33" s="267"/>
      <c r="BD33" s="267"/>
      <c r="BE33" s="267"/>
      <c r="BF33" s="271"/>
      <c r="BG33" s="320">
        <v>98.5</v>
      </c>
      <c r="BH33" s="312"/>
      <c r="BI33" s="312"/>
      <c r="BJ33" s="312"/>
      <c r="BK33" s="312"/>
      <c r="BL33" s="312"/>
      <c r="BM33" s="294">
        <v>93.7</v>
      </c>
      <c r="BN33" s="312"/>
      <c r="BO33" s="312"/>
      <c r="BP33" s="312"/>
      <c r="BQ33" s="317"/>
      <c r="BR33" s="320">
        <v>98.1</v>
      </c>
      <c r="BS33" s="312"/>
      <c r="BT33" s="312"/>
      <c r="BU33" s="312"/>
      <c r="BV33" s="312"/>
      <c r="BW33" s="312"/>
      <c r="BX33" s="294">
        <v>92.8</v>
      </c>
      <c r="BY33" s="312"/>
      <c r="BZ33" s="312"/>
      <c r="CA33" s="312"/>
      <c r="CB33" s="317"/>
      <c r="CD33" s="261" t="s">
        <v>393</v>
      </c>
      <c r="CE33" s="1"/>
      <c r="CF33" s="1"/>
      <c r="CG33" s="1"/>
      <c r="CH33" s="1"/>
      <c r="CI33" s="1"/>
      <c r="CJ33" s="1"/>
      <c r="CK33" s="1"/>
      <c r="CL33" s="1"/>
      <c r="CM33" s="1"/>
      <c r="CN33" s="1"/>
      <c r="CO33" s="1"/>
      <c r="CP33" s="1"/>
      <c r="CQ33" s="269"/>
      <c r="CR33" s="274">
        <v>4921560</v>
      </c>
      <c r="CS33" s="313"/>
      <c r="CT33" s="313"/>
      <c r="CU33" s="313"/>
      <c r="CV33" s="313"/>
      <c r="CW33" s="313"/>
      <c r="CX33" s="313"/>
      <c r="CY33" s="332"/>
      <c r="CZ33" s="283">
        <v>48.2</v>
      </c>
      <c r="DA33" s="335"/>
      <c r="DB33" s="335"/>
      <c r="DC33" s="338"/>
      <c r="DD33" s="288">
        <v>4266357</v>
      </c>
      <c r="DE33" s="313"/>
      <c r="DF33" s="313"/>
      <c r="DG33" s="313"/>
      <c r="DH33" s="313"/>
      <c r="DI33" s="313"/>
      <c r="DJ33" s="313"/>
      <c r="DK33" s="332"/>
      <c r="DL33" s="288">
        <v>3443771</v>
      </c>
      <c r="DM33" s="313"/>
      <c r="DN33" s="313"/>
      <c r="DO33" s="313"/>
      <c r="DP33" s="313"/>
      <c r="DQ33" s="313"/>
      <c r="DR33" s="313"/>
      <c r="DS33" s="313"/>
      <c r="DT33" s="313"/>
      <c r="DU33" s="313"/>
      <c r="DV33" s="332"/>
      <c r="DW33" s="283">
        <v>53.1</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38568</v>
      </c>
      <c r="S34" s="217"/>
      <c r="T34" s="217"/>
      <c r="U34" s="217"/>
      <c r="V34" s="217"/>
      <c r="W34" s="217"/>
      <c r="X34" s="217"/>
      <c r="Y34" s="279"/>
      <c r="Z34" s="282">
        <v>0.4</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396</v>
      </c>
      <c r="CE34" s="1"/>
      <c r="CF34" s="1"/>
      <c r="CG34" s="1"/>
      <c r="CH34" s="1"/>
      <c r="CI34" s="1"/>
      <c r="CJ34" s="1"/>
      <c r="CK34" s="1"/>
      <c r="CL34" s="1"/>
      <c r="CM34" s="1"/>
      <c r="CN34" s="1"/>
      <c r="CO34" s="1"/>
      <c r="CP34" s="1"/>
      <c r="CQ34" s="269"/>
      <c r="CR34" s="274">
        <v>1413919</v>
      </c>
      <c r="CS34" s="217"/>
      <c r="CT34" s="217"/>
      <c r="CU34" s="217"/>
      <c r="CV34" s="217"/>
      <c r="CW34" s="217"/>
      <c r="CX34" s="217"/>
      <c r="CY34" s="279"/>
      <c r="CZ34" s="283">
        <v>13.8</v>
      </c>
      <c r="DA34" s="335"/>
      <c r="DB34" s="335"/>
      <c r="DC34" s="338"/>
      <c r="DD34" s="288">
        <v>1109288</v>
      </c>
      <c r="DE34" s="217"/>
      <c r="DF34" s="217"/>
      <c r="DG34" s="217"/>
      <c r="DH34" s="217"/>
      <c r="DI34" s="217"/>
      <c r="DJ34" s="217"/>
      <c r="DK34" s="279"/>
      <c r="DL34" s="288">
        <v>978866</v>
      </c>
      <c r="DM34" s="217"/>
      <c r="DN34" s="217"/>
      <c r="DO34" s="217"/>
      <c r="DP34" s="217"/>
      <c r="DQ34" s="217"/>
      <c r="DR34" s="217"/>
      <c r="DS34" s="217"/>
      <c r="DT34" s="217"/>
      <c r="DU34" s="217"/>
      <c r="DV34" s="279"/>
      <c r="DW34" s="283">
        <v>15.1</v>
      </c>
      <c r="DX34" s="335"/>
      <c r="DY34" s="335"/>
      <c r="DZ34" s="335"/>
      <c r="EA34" s="335"/>
      <c r="EB34" s="335"/>
      <c r="EC34" s="360"/>
    </row>
    <row r="35" spans="2:133" ht="11.25" customHeight="1">
      <c r="B35" s="261" t="s">
        <v>398</v>
      </c>
      <c r="C35" s="1"/>
      <c r="D35" s="1"/>
      <c r="E35" s="1"/>
      <c r="F35" s="1"/>
      <c r="G35" s="1"/>
      <c r="H35" s="1"/>
      <c r="I35" s="1"/>
      <c r="J35" s="1"/>
      <c r="K35" s="1"/>
      <c r="L35" s="1"/>
      <c r="M35" s="1"/>
      <c r="N35" s="1"/>
      <c r="O35" s="1"/>
      <c r="P35" s="1"/>
      <c r="Q35" s="269"/>
      <c r="R35" s="274">
        <v>345384</v>
      </c>
      <c r="S35" s="217"/>
      <c r="T35" s="217"/>
      <c r="U35" s="217"/>
      <c r="V35" s="217"/>
      <c r="W35" s="217"/>
      <c r="X35" s="217"/>
      <c r="Y35" s="279"/>
      <c r="Z35" s="282">
        <v>3.2</v>
      </c>
      <c r="AA35" s="282"/>
      <c r="AB35" s="282"/>
      <c r="AC35" s="282"/>
      <c r="AD35" s="287" t="s">
        <v>201</v>
      </c>
      <c r="AE35" s="287"/>
      <c r="AF35" s="287"/>
      <c r="AG35" s="287"/>
      <c r="AH35" s="287"/>
      <c r="AI35" s="287"/>
      <c r="AJ35" s="287"/>
      <c r="AK35" s="287"/>
      <c r="AL35" s="283" t="s">
        <v>201</v>
      </c>
      <c r="AM35" s="238"/>
      <c r="AN35" s="238"/>
      <c r="AO35" s="296"/>
      <c r="AP35" s="95"/>
      <c r="AQ35" s="182" t="s">
        <v>399</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401</v>
      </c>
      <c r="CE35" s="1"/>
      <c r="CF35" s="1"/>
      <c r="CG35" s="1"/>
      <c r="CH35" s="1"/>
      <c r="CI35" s="1"/>
      <c r="CJ35" s="1"/>
      <c r="CK35" s="1"/>
      <c r="CL35" s="1"/>
      <c r="CM35" s="1"/>
      <c r="CN35" s="1"/>
      <c r="CO35" s="1"/>
      <c r="CP35" s="1"/>
      <c r="CQ35" s="269"/>
      <c r="CR35" s="274">
        <v>60936</v>
      </c>
      <c r="CS35" s="313"/>
      <c r="CT35" s="313"/>
      <c r="CU35" s="313"/>
      <c r="CV35" s="313"/>
      <c r="CW35" s="313"/>
      <c r="CX35" s="313"/>
      <c r="CY35" s="332"/>
      <c r="CZ35" s="283">
        <v>0.6</v>
      </c>
      <c r="DA35" s="335"/>
      <c r="DB35" s="335"/>
      <c r="DC35" s="338"/>
      <c r="DD35" s="288">
        <v>33247</v>
      </c>
      <c r="DE35" s="313"/>
      <c r="DF35" s="313"/>
      <c r="DG35" s="313"/>
      <c r="DH35" s="313"/>
      <c r="DI35" s="313"/>
      <c r="DJ35" s="313"/>
      <c r="DK35" s="332"/>
      <c r="DL35" s="288">
        <v>33154</v>
      </c>
      <c r="DM35" s="313"/>
      <c r="DN35" s="313"/>
      <c r="DO35" s="313"/>
      <c r="DP35" s="313"/>
      <c r="DQ35" s="313"/>
      <c r="DR35" s="313"/>
      <c r="DS35" s="313"/>
      <c r="DT35" s="313"/>
      <c r="DU35" s="313"/>
      <c r="DV35" s="332"/>
      <c r="DW35" s="283">
        <v>0.5</v>
      </c>
      <c r="DX35" s="335"/>
      <c r="DY35" s="335"/>
      <c r="DZ35" s="335"/>
      <c r="EA35" s="335"/>
      <c r="EB35" s="335"/>
      <c r="EC35" s="360"/>
    </row>
    <row r="36" spans="2:133" ht="11.25" customHeight="1">
      <c r="B36" s="261" t="s">
        <v>294</v>
      </c>
      <c r="C36" s="1"/>
      <c r="D36" s="1"/>
      <c r="E36" s="1"/>
      <c r="F36" s="1"/>
      <c r="G36" s="1"/>
      <c r="H36" s="1"/>
      <c r="I36" s="1"/>
      <c r="J36" s="1"/>
      <c r="K36" s="1"/>
      <c r="L36" s="1"/>
      <c r="M36" s="1"/>
      <c r="N36" s="1"/>
      <c r="O36" s="1"/>
      <c r="P36" s="1"/>
      <c r="Q36" s="269"/>
      <c r="R36" s="274">
        <v>526094</v>
      </c>
      <c r="S36" s="217"/>
      <c r="T36" s="217"/>
      <c r="U36" s="217"/>
      <c r="V36" s="217"/>
      <c r="W36" s="217"/>
      <c r="X36" s="217"/>
      <c r="Y36" s="279"/>
      <c r="Z36" s="282">
        <v>4.9000000000000004</v>
      </c>
      <c r="AA36" s="282"/>
      <c r="AB36" s="282"/>
      <c r="AC36" s="282"/>
      <c r="AD36" s="287" t="s">
        <v>201</v>
      </c>
      <c r="AE36" s="287"/>
      <c r="AF36" s="287"/>
      <c r="AG36" s="287"/>
      <c r="AH36" s="287"/>
      <c r="AI36" s="287"/>
      <c r="AJ36" s="287"/>
      <c r="AK36" s="287"/>
      <c r="AL36" s="283" t="s">
        <v>201</v>
      </c>
      <c r="AM36" s="238"/>
      <c r="AN36" s="238"/>
      <c r="AO36" s="296"/>
      <c r="AP36" s="95"/>
      <c r="AQ36" s="301" t="s">
        <v>385</v>
      </c>
      <c r="AR36" s="304"/>
      <c r="AS36" s="304"/>
      <c r="AT36" s="304"/>
      <c r="AU36" s="304"/>
      <c r="AV36" s="304"/>
      <c r="AW36" s="304"/>
      <c r="AX36" s="304"/>
      <c r="AY36" s="309"/>
      <c r="AZ36" s="273">
        <v>1902757</v>
      </c>
      <c r="BA36" s="276"/>
      <c r="BB36" s="276"/>
      <c r="BC36" s="276"/>
      <c r="BD36" s="276"/>
      <c r="BE36" s="276"/>
      <c r="BF36" s="315"/>
      <c r="BG36" s="260" t="s">
        <v>403</v>
      </c>
      <c r="BH36" s="265"/>
      <c r="BI36" s="265"/>
      <c r="BJ36" s="265"/>
      <c r="BK36" s="265"/>
      <c r="BL36" s="265"/>
      <c r="BM36" s="265"/>
      <c r="BN36" s="265"/>
      <c r="BO36" s="265"/>
      <c r="BP36" s="265"/>
      <c r="BQ36" s="265"/>
      <c r="BR36" s="265"/>
      <c r="BS36" s="265"/>
      <c r="BT36" s="265"/>
      <c r="BU36" s="268"/>
      <c r="BV36" s="273">
        <v>17952</v>
      </c>
      <c r="BW36" s="276"/>
      <c r="BX36" s="276"/>
      <c r="BY36" s="276"/>
      <c r="BZ36" s="276"/>
      <c r="CA36" s="276"/>
      <c r="CB36" s="315"/>
      <c r="CD36" s="261" t="s">
        <v>28</v>
      </c>
      <c r="CE36" s="1"/>
      <c r="CF36" s="1"/>
      <c r="CG36" s="1"/>
      <c r="CH36" s="1"/>
      <c r="CI36" s="1"/>
      <c r="CJ36" s="1"/>
      <c r="CK36" s="1"/>
      <c r="CL36" s="1"/>
      <c r="CM36" s="1"/>
      <c r="CN36" s="1"/>
      <c r="CO36" s="1"/>
      <c r="CP36" s="1"/>
      <c r="CQ36" s="269"/>
      <c r="CR36" s="274">
        <v>1987417</v>
      </c>
      <c r="CS36" s="217"/>
      <c r="CT36" s="217"/>
      <c r="CU36" s="217"/>
      <c r="CV36" s="217"/>
      <c r="CW36" s="217"/>
      <c r="CX36" s="217"/>
      <c r="CY36" s="279"/>
      <c r="CZ36" s="283">
        <v>19.5</v>
      </c>
      <c r="DA36" s="335"/>
      <c r="DB36" s="335"/>
      <c r="DC36" s="338"/>
      <c r="DD36" s="288">
        <v>1889794</v>
      </c>
      <c r="DE36" s="217"/>
      <c r="DF36" s="217"/>
      <c r="DG36" s="217"/>
      <c r="DH36" s="217"/>
      <c r="DI36" s="217"/>
      <c r="DJ36" s="217"/>
      <c r="DK36" s="279"/>
      <c r="DL36" s="288">
        <v>1408209</v>
      </c>
      <c r="DM36" s="217"/>
      <c r="DN36" s="217"/>
      <c r="DO36" s="217"/>
      <c r="DP36" s="217"/>
      <c r="DQ36" s="217"/>
      <c r="DR36" s="217"/>
      <c r="DS36" s="217"/>
      <c r="DT36" s="217"/>
      <c r="DU36" s="217"/>
      <c r="DV36" s="279"/>
      <c r="DW36" s="283">
        <v>21.7</v>
      </c>
      <c r="DX36" s="335"/>
      <c r="DY36" s="335"/>
      <c r="DZ36" s="335"/>
      <c r="EA36" s="335"/>
      <c r="EB36" s="335"/>
      <c r="EC36" s="360"/>
    </row>
    <row r="37" spans="2:133" ht="11.25" customHeight="1">
      <c r="B37" s="261" t="s">
        <v>394</v>
      </c>
      <c r="C37" s="1"/>
      <c r="D37" s="1"/>
      <c r="E37" s="1"/>
      <c r="F37" s="1"/>
      <c r="G37" s="1"/>
      <c r="H37" s="1"/>
      <c r="I37" s="1"/>
      <c r="J37" s="1"/>
      <c r="K37" s="1"/>
      <c r="L37" s="1"/>
      <c r="M37" s="1"/>
      <c r="N37" s="1"/>
      <c r="O37" s="1"/>
      <c r="P37" s="1"/>
      <c r="Q37" s="269"/>
      <c r="R37" s="274">
        <v>154569</v>
      </c>
      <c r="S37" s="217"/>
      <c r="T37" s="217"/>
      <c r="U37" s="217"/>
      <c r="V37" s="217"/>
      <c r="W37" s="217"/>
      <c r="X37" s="217"/>
      <c r="Y37" s="279"/>
      <c r="Z37" s="282">
        <v>1.4</v>
      </c>
      <c r="AA37" s="282"/>
      <c r="AB37" s="282"/>
      <c r="AC37" s="282"/>
      <c r="AD37" s="287">
        <v>575</v>
      </c>
      <c r="AE37" s="287"/>
      <c r="AF37" s="287"/>
      <c r="AG37" s="287"/>
      <c r="AH37" s="287"/>
      <c r="AI37" s="287"/>
      <c r="AJ37" s="287"/>
      <c r="AK37" s="287"/>
      <c r="AL37" s="283">
        <v>0</v>
      </c>
      <c r="AM37" s="238"/>
      <c r="AN37" s="238"/>
      <c r="AO37" s="296"/>
      <c r="AQ37" s="302" t="s">
        <v>405</v>
      </c>
      <c r="AR37" s="111"/>
      <c r="AS37" s="111"/>
      <c r="AT37" s="111"/>
      <c r="AU37" s="111"/>
      <c r="AV37" s="111"/>
      <c r="AW37" s="111"/>
      <c r="AX37" s="111"/>
      <c r="AY37" s="310"/>
      <c r="AZ37" s="274">
        <v>903604</v>
      </c>
      <c r="BA37" s="217"/>
      <c r="BB37" s="217"/>
      <c r="BC37" s="217"/>
      <c r="BD37" s="313"/>
      <c r="BE37" s="313"/>
      <c r="BF37" s="316"/>
      <c r="BG37" s="261" t="s">
        <v>406</v>
      </c>
      <c r="BH37" s="1"/>
      <c r="BI37" s="1"/>
      <c r="BJ37" s="1"/>
      <c r="BK37" s="1"/>
      <c r="BL37" s="1"/>
      <c r="BM37" s="1"/>
      <c r="BN37" s="1"/>
      <c r="BO37" s="1"/>
      <c r="BP37" s="1"/>
      <c r="BQ37" s="1"/>
      <c r="BR37" s="1"/>
      <c r="BS37" s="1"/>
      <c r="BT37" s="1"/>
      <c r="BU37" s="269"/>
      <c r="BV37" s="274">
        <v>17952</v>
      </c>
      <c r="BW37" s="217"/>
      <c r="BX37" s="217"/>
      <c r="BY37" s="217"/>
      <c r="BZ37" s="217"/>
      <c r="CA37" s="217"/>
      <c r="CB37" s="326"/>
      <c r="CD37" s="261" t="s">
        <v>159</v>
      </c>
      <c r="CE37" s="1"/>
      <c r="CF37" s="1"/>
      <c r="CG37" s="1"/>
      <c r="CH37" s="1"/>
      <c r="CI37" s="1"/>
      <c r="CJ37" s="1"/>
      <c r="CK37" s="1"/>
      <c r="CL37" s="1"/>
      <c r="CM37" s="1"/>
      <c r="CN37" s="1"/>
      <c r="CO37" s="1"/>
      <c r="CP37" s="1"/>
      <c r="CQ37" s="269"/>
      <c r="CR37" s="274">
        <v>11435</v>
      </c>
      <c r="CS37" s="313"/>
      <c r="CT37" s="313"/>
      <c r="CU37" s="313"/>
      <c r="CV37" s="313"/>
      <c r="CW37" s="313"/>
      <c r="CX37" s="313"/>
      <c r="CY37" s="332"/>
      <c r="CZ37" s="283">
        <v>0.1</v>
      </c>
      <c r="DA37" s="335"/>
      <c r="DB37" s="335"/>
      <c r="DC37" s="338"/>
      <c r="DD37" s="288">
        <v>11435</v>
      </c>
      <c r="DE37" s="313"/>
      <c r="DF37" s="313"/>
      <c r="DG37" s="313"/>
      <c r="DH37" s="313"/>
      <c r="DI37" s="313"/>
      <c r="DJ37" s="313"/>
      <c r="DK37" s="332"/>
      <c r="DL37" s="288">
        <v>11435</v>
      </c>
      <c r="DM37" s="313"/>
      <c r="DN37" s="313"/>
      <c r="DO37" s="313"/>
      <c r="DP37" s="313"/>
      <c r="DQ37" s="313"/>
      <c r="DR37" s="313"/>
      <c r="DS37" s="313"/>
      <c r="DT37" s="313"/>
      <c r="DU37" s="313"/>
      <c r="DV37" s="332"/>
      <c r="DW37" s="283">
        <v>0.2</v>
      </c>
      <c r="DX37" s="335"/>
      <c r="DY37" s="335"/>
      <c r="DZ37" s="335"/>
      <c r="EA37" s="335"/>
      <c r="EB37" s="335"/>
      <c r="EC37" s="360"/>
    </row>
    <row r="38" spans="2:133" ht="11.25" customHeight="1">
      <c r="B38" s="261" t="s">
        <v>408</v>
      </c>
      <c r="C38" s="1"/>
      <c r="D38" s="1"/>
      <c r="E38" s="1"/>
      <c r="F38" s="1"/>
      <c r="G38" s="1"/>
      <c r="H38" s="1"/>
      <c r="I38" s="1"/>
      <c r="J38" s="1"/>
      <c r="K38" s="1"/>
      <c r="L38" s="1"/>
      <c r="M38" s="1"/>
      <c r="N38" s="1"/>
      <c r="O38" s="1"/>
      <c r="P38" s="1"/>
      <c r="Q38" s="269"/>
      <c r="R38" s="274">
        <v>827933</v>
      </c>
      <c r="S38" s="217"/>
      <c r="T38" s="217"/>
      <c r="U38" s="217"/>
      <c r="V38" s="217"/>
      <c r="W38" s="217"/>
      <c r="X38" s="217"/>
      <c r="Y38" s="279"/>
      <c r="Z38" s="282">
        <v>7.7</v>
      </c>
      <c r="AA38" s="282"/>
      <c r="AB38" s="282"/>
      <c r="AC38" s="282"/>
      <c r="AD38" s="287" t="s">
        <v>201</v>
      </c>
      <c r="AE38" s="287"/>
      <c r="AF38" s="287"/>
      <c r="AG38" s="287"/>
      <c r="AH38" s="287"/>
      <c r="AI38" s="287"/>
      <c r="AJ38" s="287"/>
      <c r="AK38" s="287"/>
      <c r="AL38" s="283" t="s">
        <v>201</v>
      </c>
      <c r="AM38" s="238"/>
      <c r="AN38" s="238"/>
      <c r="AO38" s="296"/>
      <c r="AQ38" s="302" t="s">
        <v>307</v>
      </c>
      <c r="AR38" s="111"/>
      <c r="AS38" s="111"/>
      <c r="AT38" s="111"/>
      <c r="AU38" s="111"/>
      <c r="AV38" s="111"/>
      <c r="AW38" s="111"/>
      <c r="AX38" s="111"/>
      <c r="AY38" s="310"/>
      <c r="AZ38" s="274">
        <v>134938</v>
      </c>
      <c r="BA38" s="217"/>
      <c r="BB38" s="217"/>
      <c r="BC38" s="217"/>
      <c r="BD38" s="313"/>
      <c r="BE38" s="313"/>
      <c r="BF38" s="316"/>
      <c r="BG38" s="261" t="s">
        <v>409</v>
      </c>
      <c r="BH38" s="1"/>
      <c r="BI38" s="1"/>
      <c r="BJ38" s="1"/>
      <c r="BK38" s="1"/>
      <c r="BL38" s="1"/>
      <c r="BM38" s="1"/>
      <c r="BN38" s="1"/>
      <c r="BO38" s="1"/>
      <c r="BP38" s="1"/>
      <c r="BQ38" s="1"/>
      <c r="BR38" s="1"/>
      <c r="BS38" s="1"/>
      <c r="BT38" s="1"/>
      <c r="BU38" s="269"/>
      <c r="BV38" s="274">
        <v>3041</v>
      </c>
      <c r="BW38" s="217"/>
      <c r="BX38" s="217"/>
      <c r="BY38" s="217"/>
      <c r="BZ38" s="217"/>
      <c r="CA38" s="217"/>
      <c r="CB38" s="326"/>
      <c r="CD38" s="261" t="s">
        <v>410</v>
      </c>
      <c r="CE38" s="1"/>
      <c r="CF38" s="1"/>
      <c r="CG38" s="1"/>
      <c r="CH38" s="1"/>
      <c r="CI38" s="1"/>
      <c r="CJ38" s="1"/>
      <c r="CK38" s="1"/>
      <c r="CL38" s="1"/>
      <c r="CM38" s="1"/>
      <c r="CN38" s="1"/>
      <c r="CO38" s="1"/>
      <c r="CP38" s="1"/>
      <c r="CQ38" s="269"/>
      <c r="CR38" s="274">
        <v>864215</v>
      </c>
      <c r="CS38" s="217"/>
      <c r="CT38" s="217"/>
      <c r="CU38" s="217"/>
      <c r="CV38" s="217"/>
      <c r="CW38" s="217"/>
      <c r="CX38" s="217"/>
      <c r="CY38" s="279"/>
      <c r="CZ38" s="283">
        <v>8.5</v>
      </c>
      <c r="DA38" s="335"/>
      <c r="DB38" s="335"/>
      <c r="DC38" s="338"/>
      <c r="DD38" s="288">
        <v>728745</v>
      </c>
      <c r="DE38" s="217"/>
      <c r="DF38" s="217"/>
      <c r="DG38" s="217"/>
      <c r="DH38" s="217"/>
      <c r="DI38" s="217"/>
      <c r="DJ38" s="217"/>
      <c r="DK38" s="279"/>
      <c r="DL38" s="288">
        <v>726787</v>
      </c>
      <c r="DM38" s="217"/>
      <c r="DN38" s="217"/>
      <c r="DO38" s="217"/>
      <c r="DP38" s="217"/>
      <c r="DQ38" s="217"/>
      <c r="DR38" s="217"/>
      <c r="DS38" s="217"/>
      <c r="DT38" s="217"/>
      <c r="DU38" s="217"/>
      <c r="DV38" s="279"/>
      <c r="DW38" s="283">
        <v>11.2</v>
      </c>
      <c r="DX38" s="335"/>
      <c r="DY38" s="335"/>
      <c r="DZ38" s="335"/>
      <c r="EA38" s="335"/>
      <c r="EB38" s="335"/>
      <c r="EC38" s="360"/>
    </row>
    <row r="39" spans="2:133" ht="11.25" customHeight="1">
      <c r="B39" s="261" t="s">
        <v>411</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412</v>
      </c>
      <c r="AR39" s="111"/>
      <c r="AS39" s="111"/>
      <c r="AT39" s="111"/>
      <c r="AU39" s="111"/>
      <c r="AV39" s="111"/>
      <c r="AW39" s="111"/>
      <c r="AX39" s="111"/>
      <c r="AY39" s="310"/>
      <c r="AZ39" s="274" t="s">
        <v>201</v>
      </c>
      <c r="BA39" s="217"/>
      <c r="BB39" s="217"/>
      <c r="BC39" s="217"/>
      <c r="BD39" s="313"/>
      <c r="BE39" s="313"/>
      <c r="BF39" s="316"/>
      <c r="BG39" s="261" t="s">
        <v>334</v>
      </c>
      <c r="BH39" s="1"/>
      <c r="BI39" s="1"/>
      <c r="BJ39" s="1"/>
      <c r="BK39" s="1"/>
      <c r="BL39" s="1"/>
      <c r="BM39" s="1"/>
      <c r="BN39" s="1"/>
      <c r="BO39" s="1"/>
      <c r="BP39" s="1"/>
      <c r="BQ39" s="1"/>
      <c r="BR39" s="1"/>
      <c r="BS39" s="1"/>
      <c r="BT39" s="1"/>
      <c r="BU39" s="269"/>
      <c r="BV39" s="274">
        <v>4678</v>
      </c>
      <c r="BW39" s="217"/>
      <c r="BX39" s="217"/>
      <c r="BY39" s="217"/>
      <c r="BZ39" s="217"/>
      <c r="CA39" s="217"/>
      <c r="CB39" s="326"/>
      <c r="CD39" s="261" t="s">
        <v>413</v>
      </c>
      <c r="CE39" s="1"/>
      <c r="CF39" s="1"/>
      <c r="CG39" s="1"/>
      <c r="CH39" s="1"/>
      <c r="CI39" s="1"/>
      <c r="CJ39" s="1"/>
      <c r="CK39" s="1"/>
      <c r="CL39" s="1"/>
      <c r="CM39" s="1"/>
      <c r="CN39" s="1"/>
      <c r="CO39" s="1"/>
      <c r="CP39" s="1"/>
      <c r="CQ39" s="269"/>
      <c r="CR39" s="274">
        <v>294787</v>
      </c>
      <c r="CS39" s="313"/>
      <c r="CT39" s="313"/>
      <c r="CU39" s="313"/>
      <c r="CV39" s="313"/>
      <c r="CW39" s="313"/>
      <c r="CX39" s="313"/>
      <c r="CY39" s="332"/>
      <c r="CZ39" s="283">
        <v>2.9</v>
      </c>
      <c r="DA39" s="335"/>
      <c r="DB39" s="335"/>
      <c r="DC39" s="338"/>
      <c r="DD39" s="288">
        <v>208528</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417</v>
      </c>
      <c r="C40" s="1"/>
      <c r="D40" s="1"/>
      <c r="E40" s="1"/>
      <c r="F40" s="1"/>
      <c r="G40" s="1"/>
      <c r="H40" s="1"/>
      <c r="I40" s="1"/>
      <c r="J40" s="1"/>
      <c r="K40" s="1"/>
      <c r="L40" s="1"/>
      <c r="M40" s="1"/>
      <c r="N40" s="1"/>
      <c r="O40" s="1"/>
      <c r="P40" s="1"/>
      <c r="Q40" s="269"/>
      <c r="R40" s="274">
        <v>77133</v>
      </c>
      <c r="S40" s="217"/>
      <c r="T40" s="217"/>
      <c r="U40" s="217"/>
      <c r="V40" s="217"/>
      <c r="W40" s="217"/>
      <c r="X40" s="217"/>
      <c r="Y40" s="279"/>
      <c r="Z40" s="282">
        <v>0.7</v>
      </c>
      <c r="AA40" s="282"/>
      <c r="AB40" s="282"/>
      <c r="AC40" s="282"/>
      <c r="AD40" s="287" t="s">
        <v>201</v>
      </c>
      <c r="AE40" s="287"/>
      <c r="AF40" s="287"/>
      <c r="AG40" s="287"/>
      <c r="AH40" s="287"/>
      <c r="AI40" s="287"/>
      <c r="AJ40" s="287"/>
      <c r="AK40" s="287"/>
      <c r="AL40" s="283" t="s">
        <v>201</v>
      </c>
      <c r="AM40" s="238"/>
      <c r="AN40" s="238"/>
      <c r="AO40" s="296"/>
      <c r="AQ40" s="302" t="s">
        <v>419</v>
      </c>
      <c r="AR40" s="111"/>
      <c r="AS40" s="111"/>
      <c r="AT40" s="111"/>
      <c r="AU40" s="111"/>
      <c r="AV40" s="111"/>
      <c r="AW40" s="111"/>
      <c r="AX40" s="111"/>
      <c r="AY40" s="310"/>
      <c r="AZ40" s="274" t="s">
        <v>201</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81</v>
      </c>
      <c r="BW40" s="217"/>
      <c r="BX40" s="217"/>
      <c r="BY40" s="217"/>
      <c r="BZ40" s="217"/>
      <c r="CA40" s="217"/>
      <c r="CB40" s="326"/>
      <c r="CD40" s="261" t="s">
        <v>370</v>
      </c>
      <c r="CE40" s="1"/>
      <c r="CF40" s="1"/>
      <c r="CG40" s="1"/>
      <c r="CH40" s="1"/>
      <c r="CI40" s="1"/>
      <c r="CJ40" s="1"/>
      <c r="CK40" s="1"/>
      <c r="CL40" s="1"/>
      <c r="CM40" s="1"/>
      <c r="CN40" s="1"/>
      <c r="CO40" s="1"/>
      <c r="CP40" s="1"/>
      <c r="CQ40" s="269"/>
      <c r="CR40" s="274">
        <v>300286</v>
      </c>
      <c r="CS40" s="217"/>
      <c r="CT40" s="217"/>
      <c r="CU40" s="217"/>
      <c r="CV40" s="217"/>
      <c r="CW40" s="217"/>
      <c r="CX40" s="217"/>
      <c r="CY40" s="279"/>
      <c r="CZ40" s="283">
        <v>2.9</v>
      </c>
      <c r="DA40" s="335"/>
      <c r="DB40" s="335"/>
      <c r="DC40" s="338"/>
      <c r="DD40" s="288">
        <v>296755</v>
      </c>
      <c r="DE40" s="217"/>
      <c r="DF40" s="217"/>
      <c r="DG40" s="217"/>
      <c r="DH40" s="217"/>
      <c r="DI40" s="217"/>
      <c r="DJ40" s="217"/>
      <c r="DK40" s="279"/>
      <c r="DL40" s="288">
        <v>296755</v>
      </c>
      <c r="DM40" s="217"/>
      <c r="DN40" s="217"/>
      <c r="DO40" s="217"/>
      <c r="DP40" s="217"/>
      <c r="DQ40" s="217"/>
      <c r="DR40" s="217"/>
      <c r="DS40" s="217"/>
      <c r="DT40" s="217"/>
      <c r="DU40" s="217"/>
      <c r="DV40" s="279"/>
      <c r="DW40" s="283">
        <v>4.5999999999999996</v>
      </c>
      <c r="DX40" s="335"/>
      <c r="DY40" s="335"/>
      <c r="DZ40" s="335"/>
      <c r="EA40" s="335"/>
      <c r="EB40" s="335"/>
      <c r="EC40" s="360"/>
    </row>
    <row r="41" spans="2:133" ht="11.25" customHeight="1">
      <c r="B41" s="263" t="s">
        <v>418</v>
      </c>
      <c r="C41" s="267"/>
      <c r="D41" s="267"/>
      <c r="E41" s="267"/>
      <c r="F41" s="267"/>
      <c r="G41" s="267"/>
      <c r="H41" s="267"/>
      <c r="I41" s="267"/>
      <c r="J41" s="267"/>
      <c r="K41" s="267"/>
      <c r="L41" s="267"/>
      <c r="M41" s="267"/>
      <c r="N41" s="267"/>
      <c r="O41" s="267"/>
      <c r="P41" s="267"/>
      <c r="Q41" s="271"/>
      <c r="R41" s="275">
        <v>10717433</v>
      </c>
      <c r="S41" s="277"/>
      <c r="T41" s="277"/>
      <c r="U41" s="277"/>
      <c r="V41" s="277"/>
      <c r="W41" s="277"/>
      <c r="X41" s="277"/>
      <c r="Y41" s="280"/>
      <c r="Z41" s="284">
        <v>100</v>
      </c>
      <c r="AA41" s="284"/>
      <c r="AB41" s="284"/>
      <c r="AC41" s="284"/>
      <c r="AD41" s="289">
        <v>6411123</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198509</v>
      </c>
      <c r="BA41" s="217"/>
      <c r="BB41" s="217"/>
      <c r="BC41" s="217"/>
      <c r="BD41" s="313"/>
      <c r="BE41" s="313"/>
      <c r="BF41" s="316"/>
      <c r="BG41" s="299"/>
      <c r="BH41" s="29"/>
      <c r="BI41" s="29"/>
      <c r="BJ41" s="29"/>
      <c r="BK41" s="29"/>
      <c r="BL41" s="29"/>
      <c r="BM41" s="1" t="s">
        <v>342</v>
      </c>
      <c r="BN41" s="1"/>
      <c r="BO41" s="1"/>
      <c r="BP41" s="1"/>
      <c r="BQ41" s="1"/>
      <c r="BR41" s="1"/>
      <c r="BS41" s="1"/>
      <c r="BT41" s="1"/>
      <c r="BU41" s="269"/>
      <c r="BV41" s="274" t="s">
        <v>201</v>
      </c>
      <c r="BW41" s="217"/>
      <c r="BX41" s="217"/>
      <c r="BY41" s="217"/>
      <c r="BZ41" s="217"/>
      <c r="CA41" s="217"/>
      <c r="CB41" s="326"/>
      <c r="CD41" s="261" t="s">
        <v>288</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424</v>
      </c>
      <c r="AR42" s="305"/>
      <c r="AS42" s="305"/>
      <c r="AT42" s="305"/>
      <c r="AU42" s="305"/>
      <c r="AV42" s="305"/>
      <c r="AW42" s="305"/>
      <c r="AX42" s="305"/>
      <c r="AY42" s="311"/>
      <c r="AZ42" s="275">
        <v>665706</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305</v>
      </c>
      <c r="BW42" s="277"/>
      <c r="BX42" s="277"/>
      <c r="BY42" s="277"/>
      <c r="BZ42" s="277"/>
      <c r="CA42" s="277"/>
      <c r="CB42" s="327"/>
      <c r="CD42" s="261" t="s">
        <v>281</v>
      </c>
      <c r="CE42" s="1"/>
      <c r="CF42" s="1"/>
      <c r="CG42" s="1"/>
      <c r="CH42" s="1"/>
      <c r="CI42" s="1"/>
      <c r="CJ42" s="1"/>
      <c r="CK42" s="1"/>
      <c r="CL42" s="1"/>
      <c r="CM42" s="1"/>
      <c r="CN42" s="1"/>
      <c r="CO42" s="1"/>
      <c r="CP42" s="1"/>
      <c r="CQ42" s="269"/>
      <c r="CR42" s="274">
        <v>1487896</v>
      </c>
      <c r="CS42" s="313"/>
      <c r="CT42" s="313"/>
      <c r="CU42" s="313"/>
      <c r="CV42" s="313"/>
      <c r="CW42" s="313"/>
      <c r="CX42" s="313"/>
      <c r="CY42" s="332"/>
      <c r="CZ42" s="283">
        <v>14.6</v>
      </c>
      <c r="DA42" s="335"/>
      <c r="DB42" s="335"/>
      <c r="DC42" s="338"/>
      <c r="DD42" s="288">
        <v>482394</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47</v>
      </c>
      <c r="CD43" s="261" t="s">
        <v>56</v>
      </c>
      <c r="CE43" s="1"/>
      <c r="CF43" s="1"/>
      <c r="CG43" s="1"/>
      <c r="CH43" s="1"/>
      <c r="CI43" s="1"/>
      <c r="CJ43" s="1"/>
      <c r="CK43" s="1"/>
      <c r="CL43" s="1"/>
      <c r="CM43" s="1"/>
      <c r="CN43" s="1"/>
      <c r="CO43" s="1"/>
      <c r="CP43" s="1"/>
      <c r="CQ43" s="269"/>
      <c r="CR43" s="274">
        <v>39626</v>
      </c>
      <c r="CS43" s="313"/>
      <c r="CT43" s="313"/>
      <c r="CU43" s="313"/>
      <c r="CV43" s="313"/>
      <c r="CW43" s="313"/>
      <c r="CX43" s="313"/>
      <c r="CY43" s="332"/>
      <c r="CZ43" s="283">
        <v>0.4</v>
      </c>
      <c r="DA43" s="335"/>
      <c r="DB43" s="335"/>
      <c r="DC43" s="338"/>
      <c r="DD43" s="288">
        <v>39626</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400</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173</v>
      </c>
      <c r="CE44" s="41"/>
      <c r="CF44" s="261" t="s">
        <v>426</v>
      </c>
      <c r="CG44" s="1"/>
      <c r="CH44" s="1"/>
      <c r="CI44" s="1"/>
      <c r="CJ44" s="1"/>
      <c r="CK44" s="1"/>
      <c r="CL44" s="1"/>
      <c r="CM44" s="1"/>
      <c r="CN44" s="1"/>
      <c r="CO44" s="1"/>
      <c r="CP44" s="1"/>
      <c r="CQ44" s="269"/>
      <c r="CR44" s="274">
        <v>1487896</v>
      </c>
      <c r="CS44" s="217"/>
      <c r="CT44" s="217"/>
      <c r="CU44" s="217"/>
      <c r="CV44" s="217"/>
      <c r="CW44" s="217"/>
      <c r="CX44" s="217"/>
      <c r="CY44" s="279"/>
      <c r="CZ44" s="283">
        <v>14.6</v>
      </c>
      <c r="DA44" s="238"/>
      <c r="DB44" s="238"/>
      <c r="DC44" s="285"/>
      <c r="DD44" s="288">
        <v>482394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427</v>
      </c>
      <c r="CG45" s="1"/>
      <c r="CH45" s="1"/>
      <c r="CI45" s="1"/>
      <c r="CJ45" s="1"/>
      <c r="CK45" s="1"/>
      <c r="CL45" s="1"/>
      <c r="CM45" s="1"/>
      <c r="CN45" s="1"/>
      <c r="CO45" s="1"/>
      <c r="CP45" s="1"/>
      <c r="CQ45" s="269"/>
      <c r="CR45" s="274">
        <v>299339</v>
      </c>
      <c r="CS45" s="313"/>
      <c r="CT45" s="313"/>
      <c r="CU45" s="313"/>
      <c r="CV45" s="313"/>
      <c r="CW45" s="313"/>
      <c r="CX45" s="313"/>
      <c r="CY45" s="332"/>
      <c r="CZ45" s="283">
        <v>2.9</v>
      </c>
      <c r="DA45" s="335"/>
      <c r="DB45" s="335"/>
      <c r="DC45" s="338"/>
      <c r="DD45" s="288">
        <v>103715</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1188557</v>
      </c>
      <c r="CS46" s="217"/>
      <c r="CT46" s="217"/>
      <c r="CU46" s="217"/>
      <c r="CV46" s="217"/>
      <c r="CW46" s="217"/>
      <c r="CX46" s="217"/>
      <c r="CY46" s="279"/>
      <c r="CZ46" s="283">
        <v>11.6</v>
      </c>
      <c r="DA46" s="238"/>
      <c r="DB46" s="238"/>
      <c r="DC46" s="285"/>
      <c r="DD46" s="288">
        <v>378679</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430</v>
      </c>
      <c r="CG47" s="1"/>
      <c r="CH47" s="1"/>
      <c r="CI47" s="1"/>
      <c r="CJ47" s="1"/>
      <c r="CK47" s="1"/>
      <c r="CL47" s="1"/>
      <c r="CM47" s="1"/>
      <c r="CN47" s="1"/>
      <c r="CO47" s="1"/>
      <c r="CP47" s="1"/>
      <c r="CQ47" s="269"/>
      <c r="CR47" s="274" t="s">
        <v>201</v>
      </c>
      <c r="CS47" s="313"/>
      <c r="CT47" s="313"/>
      <c r="CU47" s="313"/>
      <c r="CV47" s="313"/>
      <c r="CW47" s="313"/>
      <c r="CX47" s="313"/>
      <c r="CY47" s="332"/>
      <c r="CZ47" s="283" t="s">
        <v>201</v>
      </c>
      <c r="DA47" s="335"/>
      <c r="DB47" s="335"/>
      <c r="DC47" s="338"/>
      <c r="DD47" s="288" t="s">
        <v>201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432</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193</v>
      </c>
      <c r="CE49" s="267"/>
      <c r="CF49" s="267"/>
      <c r="CG49" s="267"/>
      <c r="CH49" s="267"/>
      <c r="CI49" s="267"/>
      <c r="CJ49" s="267"/>
      <c r="CK49" s="267"/>
      <c r="CL49" s="267"/>
      <c r="CM49" s="267"/>
      <c r="CN49" s="267"/>
      <c r="CO49" s="267"/>
      <c r="CP49" s="267"/>
      <c r="CQ49" s="271"/>
      <c r="CR49" s="275">
        <v>10215472</v>
      </c>
      <c r="CS49" s="312"/>
      <c r="CT49" s="312"/>
      <c r="CU49" s="312"/>
      <c r="CV49" s="312"/>
      <c r="CW49" s="312"/>
      <c r="CX49" s="312"/>
      <c r="CY49" s="333"/>
      <c r="CZ49" s="292">
        <v>100</v>
      </c>
      <c r="DA49" s="336"/>
      <c r="DB49" s="336"/>
      <c r="DC49" s="339"/>
      <c r="DD49" s="342">
        <v>7437723</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XQw1V7SR9wJiivXgoBXYYzyWYvWhrTjavBcKbJJ2v8Y+H7xEfiUB89vx9xYWR1qnYQTIe5yRIh+oUVSz9ijECQ==" saltValue="IvoH1DIMQhPr4nCqcl58Ug==" spinCount="100000" sheet="1" objects="1" scenarios="1"/>
  <customSheetViews>
    <customSheetView guid="{B7C83196-3067-C748-830E-71C05AB9B97D}" showGridLines="0" fitToPage="1" hiddenColumns="1" topLeftCell="AK28">
      <selection activeCell="CZ24" sqref="CZ24:DC24"/>
      <pageMargins left="0" right="0" top="0.39370078740157483" bottom="0.39370078740157483" header="0.19685039370078741" footer="0.19685039370078741"/>
      <printOptions horizontalCentered="1"/>
      <pageSetup paperSize="9" orientation="landscape" r:id="rId1"/>
      <headerFooter alignWithMargins="0">
        <oddFooter>&amp;C&amp;P/&amp;N</oddFooter>
        <evenFooter>&amp;C&amp;P/&amp;N</evenFooter>
        <firstFooter>&amp;C&amp;P/&amp;N</firstFooter>
      </headerFooter>
    </customSheetView>
  </customSheetViews>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2"/>
  <headerFooter alignWithMargins="0">
    <oddFooter>&amp;C&amp;P/&amp;N</oddFooter>
    <evenFooter>&amp;C&amp;P/&amp;N</evenFooter>
    <firstFooter>&amp;C&amp;P/&amp;N</first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topLeftCell="A61" zoomScale="70" zoomScaleNormal="70" zoomScaleSheetLayoutView="70" workbookViewId="0">
      <selection activeCell="B74" sqref="B74:P74"/>
    </sheetView>
  </sheetViews>
  <sheetFormatPr defaultColWidth="0" defaultRowHeight="13.5"/>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127</v>
      </c>
      <c r="DK2" s="707"/>
      <c r="DL2" s="707"/>
      <c r="DM2" s="707"/>
      <c r="DN2" s="707"/>
      <c r="DO2" s="710"/>
      <c r="DP2" s="368"/>
      <c r="DQ2" s="706" t="s">
        <v>218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434</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435</v>
      </c>
      <c r="B5" s="397"/>
      <c r="C5" s="397"/>
      <c r="D5" s="397"/>
      <c r="E5" s="397"/>
      <c r="F5" s="397"/>
      <c r="G5" s="397"/>
      <c r="H5" s="397"/>
      <c r="I5" s="397"/>
      <c r="J5" s="397"/>
      <c r="K5" s="397"/>
      <c r="L5" s="397"/>
      <c r="M5" s="397"/>
      <c r="N5" s="397"/>
      <c r="O5" s="397"/>
      <c r="P5" s="429"/>
      <c r="Q5" s="435" t="s">
        <v>179</v>
      </c>
      <c r="R5" s="447"/>
      <c r="S5" s="447"/>
      <c r="T5" s="447"/>
      <c r="U5" s="458"/>
      <c r="V5" s="435" t="s">
        <v>436</v>
      </c>
      <c r="W5" s="447"/>
      <c r="X5" s="447"/>
      <c r="Y5" s="447"/>
      <c r="Z5" s="458"/>
      <c r="AA5" s="435" t="s">
        <v>437</v>
      </c>
      <c r="AB5" s="447"/>
      <c r="AC5" s="447"/>
      <c r="AD5" s="447"/>
      <c r="AE5" s="447"/>
      <c r="AF5" s="504" t="s">
        <v>176</v>
      </c>
      <c r="AG5" s="447"/>
      <c r="AH5" s="447"/>
      <c r="AI5" s="447"/>
      <c r="AJ5" s="522"/>
      <c r="AK5" s="447" t="s">
        <v>438</v>
      </c>
      <c r="AL5" s="447"/>
      <c r="AM5" s="447"/>
      <c r="AN5" s="447"/>
      <c r="AO5" s="458"/>
      <c r="AP5" s="435" t="s">
        <v>439</v>
      </c>
      <c r="AQ5" s="447"/>
      <c r="AR5" s="447"/>
      <c r="AS5" s="447"/>
      <c r="AT5" s="458"/>
      <c r="AU5" s="435" t="s">
        <v>441</v>
      </c>
      <c r="AV5" s="447"/>
      <c r="AW5" s="447"/>
      <c r="AX5" s="447"/>
      <c r="AY5" s="522"/>
      <c r="AZ5" s="378"/>
      <c r="BA5" s="378"/>
      <c r="BB5" s="378"/>
      <c r="BC5" s="378"/>
      <c r="BD5" s="378"/>
      <c r="BE5" s="576"/>
      <c r="BF5" s="576"/>
      <c r="BG5" s="576"/>
      <c r="BH5" s="576"/>
      <c r="BI5" s="576"/>
      <c r="BJ5" s="576"/>
      <c r="BK5" s="576"/>
      <c r="BL5" s="576"/>
      <c r="BM5" s="576"/>
      <c r="BN5" s="576"/>
      <c r="BO5" s="576"/>
      <c r="BP5" s="576"/>
      <c r="BQ5" s="370" t="s">
        <v>442</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321</v>
      </c>
      <c r="CN5" s="447"/>
      <c r="CO5" s="447"/>
      <c r="CP5" s="447"/>
      <c r="CQ5" s="458"/>
      <c r="CR5" s="435" t="s">
        <v>245</v>
      </c>
      <c r="CS5" s="447"/>
      <c r="CT5" s="447"/>
      <c r="CU5" s="447"/>
      <c r="CV5" s="458"/>
      <c r="CW5" s="435" t="s">
        <v>50</v>
      </c>
      <c r="CX5" s="447"/>
      <c r="CY5" s="447"/>
      <c r="CZ5" s="447"/>
      <c r="DA5" s="458"/>
      <c r="DB5" s="435" t="s">
        <v>443</v>
      </c>
      <c r="DC5" s="447"/>
      <c r="DD5" s="447"/>
      <c r="DE5" s="447"/>
      <c r="DF5" s="458"/>
      <c r="DG5" s="700" t="s">
        <v>242</v>
      </c>
      <c r="DH5" s="703"/>
      <c r="DI5" s="703"/>
      <c r="DJ5" s="703"/>
      <c r="DK5" s="708"/>
      <c r="DL5" s="700" t="s">
        <v>446</v>
      </c>
      <c r="DM5" s="703"/>
      <c r="DN5" s="703"/>
      <c r="DO5" s="703"/>
      <c r="DP5" s="708"/>
      <c r="DQ5" s="435" t="s">
        <v>447</v>
      </c>
      <c r="DR5" s="447"/>
      <c r="DS5" s="447"/>
      <c r="DT5" s="447"/>
      <c r="DU5" s="458"/>
      <c r="DV5" s="435" t="s">
        <v>441</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268</v>
      </c>
      <c r="C7" s="419"/>
      <c r="D7" s="419"/>
      <c r="E7" s="419"/>
      <c r="F7" s="419"/>
      <c r="G7" s="419"/>
      <c r="H7" s="419"/>
      <c r="I7" s="419"/>
      <c r="J7" s="419"/>
      <c r="K7" s="419"/>
      <c r="L7" s="419"/>
      <c r="M7" s="419"/>
      <c r="N7" s="419"/>
      <c r="O7" s="419"/>
      <c r="P7" s="431"/>
      <c r="Q7" s="437">
        <v>10725</v>
      </c>
      <c r="R7" s="449"/>
      <c r="S7" s="449"/>
      <c r="T7" s="449"/>
      <c r="U7" s="449"/>
      <c r="V7" s="449">
        <v>10223</v>
      </c>
      <c r="W7" s="449"/>
      <c r="X7" s="449"/>
      <c r="Y7" s="449"/>
      <c r="Z7" s="449"/>
      <c r="AA7" s="449">
        <v>502</v>
      </c>
      <c r="AB7" s="449"/>
      <c r="AC7" s="449"/>
      <c r="AD7" s="449"/>
      <c r="AE7" s="492"/>
      <c r="AF7" s="506">
        <v>358</v>
      </c>
      <c r="AG7" s="519"/>
      <c r="AH7" s="519"/>
      <c r="AI7" s="519"/>
      <c r="AJ7" s="524"/>
      <c r="AK7" s="532">
        <v>345</v>
      </c>
      <c r="AL7" s="449"/>
      <c r="AM7" s="449"/>
      <c r="AN7" s="449"/>
      <c r="AO7" s="449"/>
      <c r="AP7" s="449">
        <v>11839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404</v>
      </c>
      <c r="BT7" s="419"/>
      <c r="BU7" s="419"/>
      <c r="BV7" s="419"/>
      <c r="BW7" s="419"/>
      <c r="BX7" s="419"/>
      <c r="BY7" s="419"/>
      <c r="BZ7" s="419"/>
      <c r="CA7" s="419"/>
      <c r="CB7" s="419"/>
      <c r="CC7" s="419"/>
      <c r="CD7" s="419"/>
      <c r="CE7" s="419"/>
      <c r="CF7" s="419"/>
      <c r="CG7" s="431"/>
      <c r="CH7" s="663">
        <v>-5</v>
      </c>
      <c r="CI7" s="666"/>
      <c r="CJ7" s="666"/>
      <c r="CK7" s="666"/>
      <c r="CL7" s="681"/>
      <c r="CM7" s="663">
        <v>1</v>
      </c>
      <c r="CN7" s="666"/>
      <c r="CO7" s="666"/>
      <c r="CP7" s="666"/>
      <c r="CQ7" s="681"/>
      <c r="CR7" s="663">
        <v>20</v>
      </c>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536</v>
      </c>
      <c r="BT8" s="420"/>
      <c r="BU8" s="420"/>
      <c r="BV8" s="420"/>
      <c r="BW8" s="420"/>
      <c r="BX8" s="420"/>
      <c r="BY8" s="420"/>
      <c r="BZ8" s="420"/>
      <c r="CA8" s="420"/>
      <c r="CB8" s="420"/>
      <c r="CC8" s="420"/>
      <c r="CD8" s="420"/>
      <c r="CE8" s="420"/>
      <c r="CF8" s="420"/>
      <c r="CG8" s="432"/>
      <c r="CH8" s="444">
        <v>5</v>
      </c>
      <c r="CI8" s="456"/>
      <c r="CJ8" s="456"/>
      <c r="CK8" s="456"/>
      <c r="CL8" s="682"/>
      <c r="CM8" s="444">
        <v>124</v>
      </c>
      <c r="CN8" s="456"/>
      <c r="CO8" s="456"/>
      <c r="CP8" s="456"/>
      <c r="CQ8" s="682"/>
      <c r="CR8" s="444">
        <v>35</v>
      </c>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537</v>
      </c>
      <c r="BT9" s="420"/>
      <c r="BU9" s="420"/>
      <c r="BV9" s="420"/>
      <c r="BW9" s="420"/>
      <c r="BX9" s="420"/>
      <c r="BY9" s="420"/>
      <c r="BZ9" s="420"/>
      <c r="CA9" s="420"/>
      <c r="CB9" s="420"/>
      <c r="CC9" s="420"/>
      <c r="CD9" s="420"/>
      <c r="CE9" s="420"/>
      <c r="CF9" s="420"/>
      <c r="CG9" s="432"/>
      <c r="CH9" s="444">
        <v>9</v>
      </c>
      <c r="CI9" s="456"/>
      <c r="CJ9" s="456"/>
      <c r="CK9" s="456"/>
      <c r="CL9" s="682"/>
      <c r="CM9" s="444">
        <v>55</v>
      </c>
      <c r="CN9" s="456"/>
      <c r="CO9" s="456"/>
      <c r="CP9" s="456"/>
      <c r="CQ9" s="682"/>
      <c r="CR9" s="444">
        <v>28</v>
      </c>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162</v>
      </c>
      <c r="C23" s="421"/>
      <c r="D23" s="421"/>
      <c r="E23" s="421"/>
      <c r="F23" s="421"/>
      <c r="G23" s="421"/>
      <c r="H23" s="421"/>
      <c r="I23" s="421"/>
      <c r="J23" s="421"/>
      <c r="K23" s="421"/>
      <c r="L23" s="421"/>
      <c r="M23" s="421"/>
      <c r="N23" s="421"/>
      <c r="O23" s="421"/>
      <c r="P23" s="433"/>
      <c r="Q23" s="440"/>
      <c r="R23" s="452"/>
      <c r="S23" s="452"/>
      <c r="T23" s="452"/>
      <c r="U23" s="452"/>
      <c r="V23" s="452"/>
      <c r="W23" s="452"/>
      <c r="X23" s="452"/>
      <c r="Y23" s="452"/>
      <c r="Z23" s="452"/>
      <c r="AA23" s="452"/>
      <c r="AB23" s="452"/>
      <c r="AC23" s="452"/>
      <c r="AD23" s="452"/>
      <c r="AE23" s="494"/>
      <c r="AF23" s="508">
        <v>358</v>
      </c>
      <c r="AG23" s="452"/>
      <c r="AH23" s="452"/>
      <c r="AI23" s="452"/>
      <c r="AJ23" s="526"/>
      <c r="AK23" s="534"/>
      <c r="AL23" s="455"/>
      <c r="AM23" s="455"/>
      <c r="AN23" s="455"/>
      <c r="AO23" s="455"/>
      <c r="AP23" s="452"/>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414</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435</v>
      </c>
      <c r="B26" s="397"/>
      <c r="C26" s="397"/>
      <c r="D26" s="397"/>
      <c r="E26" s="397"/>
      <c r="F26" s="397"/>
      <c r="G26" s="397"/>
      <c r="H26" s="397"/>
      <c r="I26" s="397"/>
      <c r="J26" s="397"/>
      <c r="K26" s="397"/>
      <c r="L26" s="397"/>
      <c r="M26" s="397"/>
      <c r="N26" s="397"/>
      <c r="O26" s="397"/>
      <c r="P26" s="429"/>
      <c r="Q26" s="435" t="s">
        <v>451</v>
      </c>
      <c r="R26" s="447"/>
      <c r="S26" s="447"/>
      <c r="T26" s="447"/>
      <c r="U26" s="458"/>
      <c r="V26" s="435" t="s">
        <v>452</v>
      </c>
      <c r="W26" s="447"/>
      <c r="X26" s="447"/>
      <c r="Y26" s="447"/>
      <c r="Z26" s="458"/>
      <c r="AA26" s="435" t="s">
        <v>453</v>
      </c>
      <c r="AB26" s="447"/>
      <c r="AC26" s="447"/>
      <c r="AD26" s="447"/>
      <c r="AE26" s="447"/>
      <c r="AF26" s="509" t="s">
        <v>250</v>
      </c>
      <c r="AG26" s="520"/>
      <c r="AH26" s="520"/>
      <c r="AI26" s="520"/>
      <c r="AJ26" s="527"/>
      <c r="AK26" s="447" t="s">
        <v>386</v>
      </c>
      <c r="AL26" s="447"/>
      <c r="AM26" s="447"/>
      <c r="AN26" s="447"/>
      <c r="AO26" s="458"/>
      <c r="AP26" s="435" t="s">
        <v>359</v>
      </c>
      <c r="AQ26" s="447"/>
      <c r="AR26" s="447"/>
      <c r="AS26" s="447"/>
      <c r="AT26" s="458"/>
      <c r="AU26" s="435" t="s">
        <v>454</v>
      </c>
      <c r="AV26" s="447"/>
      <c r="AW26" s="447"/>
      <c r="AX26" s="447"/>
      <c r="AY26" s="458"/>
      <c r="AZ26" s="435" t="s">
        <v>455</v>
      </c>
      <c r="BA26" s="447"/>
      <c r="BB26" s="447"/>
      <c r="BC26" s="447"/>
      <c r="BD26" s="458"/>
      <c r="BE26" s="435" t="s">
        <v>441</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456</v>
      </c>
      <c r="C28" s="419"/>
      <c r="D28" s="419"/>
      <c r="E28" s="419"/>
      <c r="F28" s="419"/>
      <c r="G28" s="419"/>
      <c r="H28" s="419"/>
      <c r="I28" s="419"/>
      <c r="J28" s="419"/>
      <c r="K28" s="419"/>
      <c r="L28" s="419"/>
      <c r="M28" s="419"/>
      <c r="N28" s="419"/>
      <c r="O28" s="419"/>
      <c r="P28" s="431"/>
      <c r="Q28" s="441">
        <v>2083</v>
      </c>
      <c r="R28" s="453"/>
      <c r="S28" s="453"/>
      <c r="T28" s="453"/>
      <c r="U28" s="453"/>
      <c r="V28" s="453">
        <v>2065</v>
      </c>
      <c r="W28" s="453"/>
      <c r="X28" s="453"/>
      <c r="Y28" s="453"/>
      <c r="Z28" s="453"/>
      <c r="AA28" s="453">
        <v>18</v>
      </c>
      <c r="AB28" s="453"/>
      <c r="AC28" s="453"/>
      <c r="AD28" s="453"/>
      <c r="AE28" s="495"/>
      <c r="AF28" s="511">
        <v>18</v>
      </c>
      <c r="AG28" s="453"/>
      <c r="AH28" s="453"/>
      <c r="AI28" s="453"/>
      <c r="AJ28" s="529"/>
      <c r="AK28" s="535">
        <v>125</v>
      </c>
      <c r="AL28" s="453"/>
      <c r="AM28" s="453"/>
      <c r="AN28" s="453"/>
      <c r="AO28" s="453"/>
      <c r="AP28" s="453"/>
      <c r="AQ28" s="453"/>
      <c r="AR28" s="453"/>
      <c r="AS28" s="453"/>
      <c r="AT28" s="453"/>
      <c r="AU28" s="453"/>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457</v>
      </c>
      <c r="C29" s="420"/>
      <c r="D29" s="420"/>
      <c r="E29" s="420"/>
      <c r="F29" s="420"/>
      <c r="G29" s="420"/>
      <c r="H29" s="420"/>
      <c r="I29" s="420"/>
      <c r="J29" s="420"/>
      <c r="K29" s="420"/>
      <c r="L29" s="420"/>
      <c r="M29" s="420"/>
      <c r="N29" s="420"/>
      <c r="O29" s="420"/>
      <c r="P29" s="432"/>
      <c r="Q29" s="438">
        <v>217</v>
      </c>
      <c r="R29" s="450"/>
      <c r="S29" s="450"/>
      <c r="T29" s="450"/>
      <c r="U29" s="450"/>
      <c r="V29" s="450">
        <v>215</v>
      </c>
      <c r="W29" s="450"/>
      <c r="X29" s="450"/>
      <c r="Y29" s="450"/>
      <c r="Z29" s="450"/>
      <c r="AA29" s="450">
        <v>2</v>
      </c>
      <c r="AB29" s="450"/>
      <c r="AC29" s="450"/>
      <c r="AD29" s="450"/>
      <c r="AE29" s="461"/>
      <c r="AF29" s="507">
        <v>2</v>
      </c>
      <c r="AG29" s="456"/>
      <c r="AH29" s="456"/>
      <c r="AI29" s="456"/>
      <c r="AJ29" s="525"/>
      <c r="AK29" s="460">
        <v>85</v>
      </c>
      <c r="AL29" s="450"/>
      <c r="AM29" s="450"/>
      <c r="AN29" s="450"/>
      <c r="AO29" s="450"/>
      <c r="AP29" s="450">
        <v>199</v>
      </c>
      <c r="AQ29" s="450"/>
      <c r="AR29" s="450"/>
      <c r="AS29" s="450"/>
      <c r="AT29" s="450"/>
      <c r="AU29" s="450">
        <v>62</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205</v>
      </c>
      <c r="C30" s="420"/>
      <c r="D30" s="420"/>
      <c r="E30" s="420"/>
      <c r="F30" s="420"/>
      <c r="G30" s="420"/>
      <c r="H30" s="420"/>
      <c r="I30" s="420"/>
      <c r="J30" s="420"/>
      <c r="K30" s="420"/>
      <c r="L30" s="420"/>
      <c r="M30" s="420"/>
      <c r="N30" s="420"/>
      <c r="O30" s="420"/>
      <c r="P30" s="432"/>
      <c r="Q30" s="438">
        <v>2516</v>
      </c>
      <c r="R30" s="450"/>
      <c r="S30" s="450"/>
      <c r="T30" s="450"/>
      <c r="U30" s="450"/>
      <c r="V30" s="450">
        <v>2407</v>
      </c>
      <c r="W30" s="450"/>
      <c r="X30" s="450"/>
      <c r="Y30" s="450"/>
      <c r="Z30" s="450"/>
      <c r="AA30" s="450">
        <v>109</v>
      </c>
      <c r="AB30" s="450"/>
      <c r="AC30" s="450"/>
      <c r="AD30" s="450"/>
      <c r="AE30" s="461"/>
      <c r="AF30" s="507">
        <v>109</v>
      </c>
      <c r="AG30" s="456"/>
      <c r="AH30" s="456"/>
      <c r="AI30" s="456"/>
      <c r="AJ30" s="525"/>
      <c r="AK30" s="460">
        <v>349</v>
      </c>
      <c r="AL30" s="450"/>
      <c r="AM30" s="450"/>
      <c r="AN30" s="450"/>
      <c r="AO30" s="450"/>
      <c r="AP30" s="450"/>
      <c r="AQ30" s="450"/>
      <c r="AR30" s="450"/>
      <c r="AS30" s="450"/>
      <c r="AT30" s="450"/>
      <c r="AU30" s="450"/>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459</v>
      </c>
      <c r="C31" s="420"/>
      <c r="D31" s="420"/>
      <c r="E31" s="420"/>
      <c r="F31" s="420"/>
      <c r="G31" s="420"/>
      <c r="H31" s="420"/>
      <c r="I31" s="420"/>
      <c r="J31" s="420"/>
      <c r="K31" s="420"/>
      <c r="L31" s="420"/>
      <c r="M31" s="420"/>
      <c r="N31" s="420"/>
      <c r="O31" s="420"/>
      <c r="P31" s="432"/>
      <c r="Q31" s="438">
        <v>6</v>
      </c>
      <c r="R31" s="450"/>
      <c r="S31" s="450"/>
      <c r="T31" s="450"/>
      <c r="U31" s="450"/>
      <c r="V31" s="450">
        <v>5</v>
      </c>
      <c r="W31" s="450"/>
      <c r="X31" s="450"/>
      <c r="Y31" s="450"/>
      <c r="Z31" s="450"/>
      <c r="AA31" s="450">
        <v>1</v>
      </c>
      <c r="AB31" s="450"/>
      <c r="AC31" s="450"/>
      <c r="AD31" s="450"/>
      <c r="AE31" s="461"/>
      <c r="AF31" s="507">
        <v>1</v>
      </c>
      <c r="AG31" s="456"/>
      <c r="AH31" s="456"/>
      <c r="AI31" s="456"/>
      <c r="AJ31" s="525"/>
      <c r="AK31" s="460">
        <v>0</v>
      </c>
      <c r="AL31" s="450"/>
      <c r="AM31" s="450"/>
      <c r="AN31" s="450"/>
      <c r="AO31" s="450"/>
      <c r="AP31" s="450"/>
      <c r="AQ31" s="450"/>
      <c r="AR31" s="450"/>
      <c r="AS31" s="450"/>
      <c r="AT31" s="450"/>
      <c r="AU31" s="450"/>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226</v>
      </c>
      <c r="C32" s="420"/>
      <c r="D32" s="420"/>
      <c r="E32" s="420"/>
      <c r="F32" s="420"/>
      <c r="G32" s="420"/>
      <c r="H32" s="420"/>
      <c r="I32" s="420"/>
      <c r="J32" s="420"/>
      <c r="K32" s="420"/>
      <c r="L32" s="420"/>
      <c r="M32" s="420"/>
      <c r="N32" s="420"/>
      <c r="O32" s="420"/>
      <c r="P32" s="432"/>
      <c r="Q32" s="438">
        <v>256</v>
      </c>
      <c r="R32" s="450"/>
      <c r="S32" s="450"/>
      <c r="T32" s="450"/>
      <c r="U32" s="450"/>
      <c r="V32" s="450">
        <v>256</v>
      </c>
      <c r="W32" s="450"/>
      <c r="X32" s="450"/>
      <c r="Y32" s="450"/>
      <c r="Z32" s="450"/>
      <c r="AA32" s="450">
        <v>0</v>
      </c>
      <c r="AB32" s="450"/>
      <c r="AC32" s="450"/>
      <c r="AD32" s="450"/>
      <c r="AE32" s="461"/>
      <c r="AF32" s="507">
        <v>0</v>
      </c>
      <c r="AG32" s="456"/>
      <c r="AH32" s="456"/>
      <c r="AI32" s="456"/>
      <c r="AJ32" s="525"/>
      <c r="AK32" s="460">
        <v>75</v>
      </c>
      <c r="AL32" s="450"/>
      <c r="AM32" s="450"/>
      <c r="AN32" s="450"/>
      <c r="AO32" s="450"/>
      <c r="AP32" s="450"/>
      <c r="AQ32" s="450"/>
      <c r="AR32" s="450"/>
      <c r="AS32" s="450"/>
      <c r="AT32" s="450"/>
      <c r="AU32" s="450"/>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232</v>
      </c>
      <c r="C33" s="420"/>
      <c r="D33" s="420"/>
      <c r="E33" s="420"/>
      <c r="F33" s="420"/>
      <c r="G33" s="420"/>
      <c r="H33" s="420"/>
      <c r="I33" s="420"/>
      <c r="J33" s="420"/>
      <c r="K33" s="420"/>
      <c r="L33" s="420"/>
      <c r="M33" s="420"/>
      <c r="N33" s="420"/>
      <c r="O33" s="420"/>
      <c r="P33" s="432"/>
      <c r="Q33" s="438">
        <v>628</v>
      </c>
      <c r="R33" s="450"/>
      <c r="S33" s="450"/>
      <c r="T33" s="450"/>
      <c r="U33" s="450"/>
      <c r="V33" s="450">
        <v>633</v>
      </c>
      <c r="W33" s="450"/>
      <c r="X33" s="450"/>
      <c r="Y33" s="450"/>
      <c r="Z33" s="450"/>
      <c r="AA33" s="450">
        <v>-5</v>
      </c>
      <c r="AB33" s="450"/>
      <c r="AC33" s="450"/>
      <c r="AD33" s="450"/>
      <c r="AE33" s="461"/>
      <c r="AF33" s="507">
        <v>793</v>
      </c>
      <c r="AG33" s="456"/>
      <c r="AH33" s="456"/>
      <c r="AI33" s="456"/>
      <c r="AJ33" s="525"/>
      <c r="AK33" s="460">
        <v>114</v>
      </c>
      <c r="AL33" s="450"/>
      <c r="AM33" s="450"/>
      <c r="AN33" s="450"/>
      <c r="AO33" s="450"/>
      <c r="AP33" s="450">
        <v>3053</v>
      </c>
      <c r="AQ33" s="450"/>
      <c r="AR33" s="450"/>
      <c r="AS33" s="450"/>
      <c r="AT33" s="450"/>
      <c r="AU33" s="450">
        <v>943</v>
      </c>
      <c r="AV33" s="450"/>
      <c r="AW33" s="450"/>
      <c r="AX33" s="450"/>
      <c r="AY33" s="450"/>
      <c r="AZ33" s="597"/>
      <c r="BA33" s="597"/>
      <c r="BB33" s="597"/>
      <c r="BC33" s="597"/>
      <c r="BD33" s="597"/>
      <c r="BE33" s="565" t="s">
        <v>460</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352</v>
      </c>
      <c r="C34" s="420"/>
      <c r="D34" s="420"/>
      <c r="E34" s="420"/>
      <c r="F34" s="420"/>
      <c r="G34" s="420"/>
      <c r="H34" s="420"/>
      <c r="I34" s="420"/>
      <c r="J34" s="420"/>
      <c r="K34" s="420"/>
      <c r="L34" s="420"/>
      <c r="M34" s="420"/>
      <c r="N34" s="420"/>
      <c r="O34" s="420"/>
      <c r="P34" s="432"/>
      <c r="Q34" s="438">
        <v>1132</v>
      </c>
      <c r="R34" s="450"/>
      <c r="S34" s="450"/>
      <c r="T34" s="450"/>
      <c r="U34" s="450"/>
      <c r="V34" s="450">
        <v>1063</v>
      </c>
      <c r="W34" s="450"/>
      <c r="X34" s="450"/>
      <c r="Y34" s="450"/>
      <c r="Z34" s="450"/>
      <c r="AA34" s="450">
        <v>69</v>
      </c>
      <c r="AB34" s="450"/>
      <c r="AC34" s="450"/>
      <c r="AD34" s="450"/>
      <c r="AE34" s="461"/>
      <c r="AF34" s="507">
        <v>220</v>
      </c>
      <c r="AG34" s="456"/>
      <c r="AH34" s="456"/>
      <c r="AI34" s="456"/>
      <c r="AJ34" s="525"/>
      <c r="AK34" s="460">
        <v>593</v>
      </c>
      <c r="AL34" s="450"/>
      <c r="AM34" s="450"/>
      <c r="AN34" s="450"/>
      <c r="AO34" s="450"/>
      <c r="AP34" s="450">
        <v>6654</v>
      </c>
      <c r="AQ34" s="450"/>
      <c r="AR34" s="450"/>
      <c r="AS34" s="450"/>
      <c r="AT34" s="450"/>
      <c r="AU34" s="450">
        <v>6248</v>
      </c>
      <c r="AV34" s="450"/>
      <c r="AW34" s="450"/>
      <c r="AX34" s="450"/>
      <c r="AY34" s="450"/>
      <c r="AZ34" s="597"/>
      <c r="BA34" s="597"/>
      <c r="BB34" s="597"/>
      <c r="BC34" s="597"/>
      <c r="BD34" s="597"/>
      <c r="BE34" s="565" t="s">
        <v>460</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373</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1143</v>
      </c>
      <c r="AG63" s="452"/>
      <c r="AH63" s="452"/>
      <c r="AI63" s="452"/>
      <c r="AJ63" s="526"/>
      <c r="AK63" s="534"/>
      <c r="AL63" s="455"/>
      <c r="AM63" s="455"/>
      <c r="AN63" s="455"/>
      <c r="AO63" s="455"/>
      <c r="AP63" s="452">
        <v>9906</v>
      </c>
      <c r="AQ63" s="452"/>
      <c r="AR63" s="452"/>
      <c r="AS63" s="452"/>
      <c r="AT63" s="452"/>
      <c r="AU63" s="452">
        <v>7253</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444</v>
      </c>
      <c r="B66" s="397"/>
      <c r="C66" s="397"/>
      <c r="D66" s="397"/>
      <c r="E66" s="397"/>
      <c r="F66" s="397"/>
      <c r="G66" s="397"/>
      <c r="H66" s="397"/>
      <c r="I66" s="397"/>
      <c r="J66" s="397"/>
      <c r="K66" s="397"/>
      <c r="L66" s="397"/>
      <c r="M66" s="397"/>
      <c r="N66" s="397"/>
      <c r="O66" s="397"/>
      <c r="P66" s="429"/>
      <c r="Q66" s="435" t="s">
        <v>451</v>
      </c>
      <c r="R66" s="447"/>
      <c r="S66" s="447"/>
      <c r="T66" s="447"/>
      <c r="U66" s="458"/>
      <c r="V66" s="435" t="s">
        <v>452</v>
      </c>
      <c r="W66" s="447"/>
      <c r="X66" s="447"/>
      <c r="Y66" s="447"/>
      <c r="Z66" s="458"/>
      <c r="AA66" s="435" t="s">
        <v>453</v>
      </c>
      <c r="AB66" s="447"/>
      <c r="AC66" s="447"/>
      <c r="AD66" s="447"/>
      <c r="AE66" s="458"/>
      <c r="AF66" s="512" t="s">
        <v>250</v>
      </c>
      <c r="AG66" s="520"/>
      <c r="AH66" s="520"/>
      <c r="AI66" s="520"/>
      <c r="AJ66" s="530"/>
      <c r="AK66" s="435" t="s">
        <v>386</v>
      </c>
      <c r="AL66" s="397"/>
      <c r="AM66" s="397"/>
      <c r="AN66" s="397"/>
      <c r="AO66" s="429"/>
      <c r="AP66" s="435" t="s">
        <v>359</v>
      </c>
      <c r="AQ66" s="447"/>
      <c r="AR66" s="447"/>
      <c r="AS66" s="447"/>
      <c r="AT66" s="458"/>
      <c r="AU66" s="435" t="s">
        <v>462</v>
      </c>
      <c r="AV66" s="447"/>
      <c r="AW66" s="447"/>
      <c r="AX66" s="447"/>
      <c r="AY66" s="458"/>
      <c r="AZ66" s="435" t="s">
        <v>441</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533</v>
      </c>
      <c r="C68" s="419"/>
      <c r="D68" s="419"/>
      <c r="E68" s="419"/>
      <c r="F68" s="419"/>
      <c r="G68" s="419"/>
      <c r="H68" s="419"/>
      <c r="I68" s="419"/>
      <c r="J68" s="419"/>
      <c r="K68" s="419"/>
      <c r="L68" s="419"/>
      <c r="M68" s="419"/>
      <c r="N68" s="419"/>
      <c r="O68" s="419"/>
      <c r="P68" s="431"/>
      <c r="Q68" s="437">
        <v>16052</v>
      </c>
      <c r="R68" s="449"/>
      <c r="S68" s="449"/>
      <c r="T68" s="449"/>
      <c r="U68" s="449"/>
      <c r="V68" s="449">
        <v>16031</v>
      </c>
      <c r="W68" s="449"/>
      <c r="X68" s="449"/>
      <c r="Y68" s="449"/>
      <c r="Z68" s="449"/>
      <c r="AA68" s="449">
        <v>21</v>
      </c>
      <c r="AB68" s="449"/>
      <c r="AC68" s="449"/>
      <c r="AD68" s="449"/>
      <c r="AE68" s="449"/>
      <c r="AF68" s="449">
        <v>14</v>
      </c>
      <c r="AG68" s="449"/>
      <c r="AH68" s="449"/>
      <c r="AI68" s="449"/>
      <c r="AJ68" s="449"/>
      <c r="AK68" s="449">
        <v>113</v>
      </c>
      <c r="AL68" s="449"/>
      <c r="AM68" s="449"/>
      <c r="AN68" s="449"/>
      <c r="AO68" s="449"/>
      <c r="AP68" s="449"/>
      <c r="AQ68" s="449"/>
      <c r="AR68" s="449"/>
      <c r="AS68" s="449"/>
      <c r="AT68" s="449"/>
      <c r="AU68" s="449"/>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9</v>
      </c>
      <c r="C69" s="420"/>
      <c r="D69" s="420"/>
      <c r="E69" s="420"/>
      <c r="F69" s="420"/>
      <c r="G69" s="420"/>
      <c r="H69" s="420"/>
      <c r="I69" s="420"/>
      <c r="J69" s="420"/>
      <c r="K69" s="420"/>
      <c r="L69" s="420"/>
      <c r="M69" s="420"/>
      <c r="N69" s="420"/>
      <c r="O69" s="420"/>
      <c r="P69" s="432"/>
      <c r="Q69" s="438">
        <v>88</v>
      </c>
      <c r="R69" s="450"/>
      <c r="S69" s="450"/>
      <c r="T69" s="450"/>
      <c r="U69" s="450"/>
      <c r="V69" s="450">
        <v>87</v>
      </c>
      <c r="W69" s="450"/>
      <c r="X69" s="450"/>
      <c r="Y69" s="450"/>
      <c r="Z69" s="450"/>
      <c r="AA69" s="450">
        <v>1</v>
      </c>
      <c r="AB69" s="450"/>
      <c r="AC69" s="450"/>
      <c r="AD69" s="450"/>
      <c r="AE69" s="450"/>
      <c r="AF69" s="450">
        <v>1</v>
      </c>
      <c r="AG69" s="450"/>
      <c r="AH69" s="450"/>
      <c r="AI69" s="450"/>
      <c r="AJ69" s="450"/>
      <c r="AK69" s="450">
        <v>8</v>
      </c>
      <c r="AL69" s="450"/>
      <c r="AM69" s="450"/>
      <c r="AN69" s="450"/>
      <c r="AO69" s="450"/>
      <c r="AP69" s="450"/>
      <c r="AQ69" s="450"/>
      <c r="AR69" s="450"/>
      <c r="AS69" s="450"/>
      <c r="AT69" s="450"/>
      <c r="AU69" s="450"/>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464</v>
      </c>
      <c r="C70" s="420"/>
      <c r="D70" s="420"/>
      <c r="E70" s="420"/>
      <c r="F70" s="420"/>
      <c r="G70" s="420"/>
      <c r="H70" s="420"/>
      <c r="I70" s="420"/>
      <c r="J70" s="420"/>
      <c r="K70" s="420"/>
      <c r="L70" s="420"/>
      <c r="M70" s="420"/>
      <c r="N70" s="420"/>
      <c r="O70" s="420"/>
      <c r="P70" s="432"/>
      <c r="Q70" s="438">
        <v>468</v>
      </c>
      <c r="R70" s="450"/>
      <c r="S70" s="450"/>
      <c r="T70" s="450"/>
      <c r="U70" s="450"/>
      <c r="V70" s="450">
        <v>242</v>
      </c>
      <c r="W70" s="450"/>
      <c r="X70" s="450"/>
      <c r="Y70" s="450"/>
      <c r="Z70" s="450"/>
      <c r="AA70" s="450">
        <v>226</v>
      </c>
      <c r="AB70" s="450"/>
      <c r="AC70" s="450"/>
      <c r="AD70" s="450"/>
      <c r="AE70" s="450"/>
      <c r="AF70" s="450">
        <v>226</v>
      </c>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196</v>
      </c>
      <c r="C71" s="420"/>
      <c r="D71" s="420"/>
      <c r="E71" s="420"/>
      <c r="F71" s="420"/>
      <c r="G71" s="420"/>
      <c r="H71" s="420"/>
      <c r="I71" s="420"/>
      <c r="J71" s="420"/>
      <c r="K71" s="420"/>
      <c r="L71" s="420"/>
      <c r="M71" s="420"/>
      <c r="N71" s="420"/>
      <c r="O71" s="420"/>
      <c r="P71" s="432"/>
      <c r="Q71" s="438">
        <v>1041</v>
      </c>
      <c r="R71" s="450"/>
      <c r="S71" s="450"/>
      <c r="T71" s="450"/>
      <c r="U71" s="450"/>
      <c r="V71" s="450">
        <v>1037</v>
      </c>
      <c r="W71" s="450"/>
      <c r="X71" s="450"/>
      <c r="Y71" s="450"/>
      <c r="Z71" s="450"/>
      <c r="AA71" s="450">
        <v>4</v>
      </c>
      <c r="AB71" s="450"/>
      <c r="AC71" s="450"/>
      <c r="AD71" s="450"/>
      <c r="AE71" s="450"/>
      <c r="AF71" s="450">
        <v>4</v>
      </c>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534</v>
      </c>
      <c r="C72" s="420"/>
      <c r="D72" s="420"/>
      <c r="E72" s="420"/>
      <c r="F72" s="420"/>
      <c r="G72" s="420"/>
      <c r="H72" s="420"/>
      <c r="I72" s="420"/>
      <c r="J72" s="420"/>
      <c r="K72" s="420"/>
      <c r="L72" s="420"/>
      <c r="M72" s="420"/>
      <c r="N72" s="420"/>
      <c r="O72" s="420"/>
      <c r="P72" s="432"/>
      <c r="Q72" s="438">
        <v>368351</v>
      </c>
      <c r="R72" s="450"/>
      <c r="S72" s="450"/>
      <c r="T72" s="450"/>
      <c r="U72" s="450"/>
      <c r="V72" s="450">
        <v>355170</v>
      </c>
      <c r="W72" s="450"/>
      <c r="X72" s="450"/>
      <c r="Y72" s="450"/>
      <c r="Z72" s="450"/>
      <c r="AA72" s="450">
        <v>13181</v>
      </c>
      <c r="AB72" s="450"/>
      <c r="AC72" s="450"/>
      <c r="AD72" s="450"/>
      <c r="AE72" s="450"/>
      <c r="AF72" s="450">
        <v>13181</v>
      </c>
      <c r="AG72" s="450"/>
      <c r="AH72" s="450"/>
      <c r="AI72" s="450"/>
      <c r="AJ72" s="450"/>
      <c r="AK72" s="450">
        <v>2368</v>
      </c>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535</v>
      </c>
      <c r="C73" s="420"/>
      <c r="D73" s="420"/>
      <c r="E73" s="420"/>
      <c r="F73" s="420"/>
      <c r="G73" s="420"/>
      <c r="H73" s="420"/>
      <c r="I73" s="420"/>
      <c r="J73" s="420"/>
      <c r="K73" s="420"/>
      <c r="L73" s="420"/>
      <c r="M73" s="420"/>
      <c r="N73" s="420"/>
      <c r="O73" s="420"/>
      <c r="P73" s="432"/>
      <c r="Q73" s="438">
        <v>168</v>
      </c>
      <c r="R73" s="450"/>
      <c r="S73" s="450"/>
      <c r="T73" s="450"/>
      <c r="U73" s="450"/>
      <c r="V73" s="450">
        <v>164</v>
      </c>
      <c r="W73" s="450"/>
      <c r="X73" s="450"/>
      <c r="Y73" s="450"/>
      <c r="Z73" s="450"/>
      <c r="AA73" s="450">
        <v>4</v>
      </c>
      <c r="AB73" s="450"/>
      <c r="AC73" s="450"/>
      <c r="AD73" s="450"/>
      <c r="AE73" s="450"/>
      <c r="AF73" s="450">
        <v>4</v>
      </c>
      <c r="AG73" s="450"/>
      <c r="AH73" s="450"/>
      <c r="AI73" s="450"/>
      <c r="AJ73" s="450"/>
      <c r="AK73" s="450"/>
      <c r="AL73" s="450"/>
      <c r="AM73" s="450"/>
      <c r="AN73" s="450"/>
      <c r="AO73" s="450"/>
      <c r="AP73" s="450" t="s">
        <v>49</v>
      </c>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183</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448</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463</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465</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285</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466</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467</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429</v>
      </c>
      <c r="AB109" s="406"/>
      <c r="AC109" s="406"/>
      <c r="AD109" s="406"/>
      <c r="AE109" s="469"/>
      <c r="AF109" s="480" t="s">
        <v>468</v>
      </c>
      <c r="AG109" s="406"/>
      <c r="AH109" s="406"/>
      <c r="AI109" s="406"/>
      <c r="AJ109" s="469"/>
      <c r="AK109" s="480" t="s">
        <v>387</v>
      </c>
      <c r="AL109" s="406"/>
      <c r="AM109" s="406"/>
      <c r="AN109" s="406"/>
      <c r="AO109" s="469"/>
      <c r="AP109" s="480" t="s">
        <v>469</v>
      </c>
      <c r="AQ109" s="406"/>
      <c r="AR109" s="406"/>
      <c r="AS109" s="406"/>
      <c r="AT109" s="555"/>
      <c r="AU109" s="383" t="s">
        <v>467</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429</v>
      </c>
      <c r="BR109" s="406"/>
      <c r="BS109" s="406"/>
      <c r="BT109" s="406"/>
      <c r="BU109" s="469"/>
      <c r="BV109" s="480" t="s">
        <v>468</v>
      </c>
      <c r="BW109" s="406"/>
      <c r="BX109" s="406"/>
      <c r="BY109" s="406"/>
      <c r="BZ109" s="469"/>
      <c r="CA109" s="480" t="s">
        <v>387</v>
      </c>
      <c r="CB109" s="406"/>
      <c r="CC109" s="406"/>
      <c r="CD109" s="406"/>
      <c r="CE109" s="469"/>
      <c r="CF109" s="655" t="s">
        <v>469</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429</v>
      </c>
      <c r="DH109" s="406"/>
      <c r="DI109" s="406"/>
      <c r="DJ109" s="406"/>
      <c r="DK109" s="469"/>
      <c r="DL109" s="480" t="s">
        <v>468</v>
      </c>
      <c r="DM109" s="406"/>
      <c r="DN109" s="406"/>
      <c r="DO109" s="406"/>
      <c r="DP109" s="469"/>
      <c r="DQ109" s="480" t="s">
        <v>387</v>
      </c>
      <c r="DR109" s="406"/>
      <c r="DS109" s="406"/>
      <c r="DT109" s="406"/>
      <c r="DU109" s="469"/>
      <c r="DV109" s="480" t="s">
        <v>469</v>
      </c>
      <c r="DW109" s="406"/>
      <c r="DX109" s="406"/>
      <c r="DY109" s="406"/>
      <c r="DZ109" s="555"/>
    </row>
    <row r="110" spans="1:131" s="365" customFormat="1" ht="26.25" customHeight="1">
      <c r="A110" s="384" t="s">
        <v>328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897439</v>
      </c>
      <c r="AB110" s="487"/>
      <c r="AC110" s="487"/>
      <c r="AD110" s="487"/>
      <c r="AE110" s="498"/>
      <c r="AF110" s="514">
        <v>849912</v>
      </c>
      <c r="AG110" s="487"/>
      <c r="AH110" s="487"/>
      <c r="AI110" s="487"/>
      <c r="AJ110" s="498"/>
      <c r="AK110" s="514">
        <v>810872</v>
      </c>
      <c r="AL110" s="487"/>
      <c r="AM110" s="487"/>
      <c r="AN110" s="487"/>
      <c r="AO110" s="498"/>
      <c r="AP110" s="538">
        <v>14.9</v>
      </c>
      <c r="AQ110" s="546"/>
      <c r="AR110" s="546"/>
      <c r="AS110" s="546"/>
      <c r="AT110" s="556"/>
      <c r="AU110" s="568" t="s">
        <v>122</v>
      </c>
      <c r="AV110" s="577"/>
      <c r="AW110" s="577"/>
      <c r="AX110" s="577"/>
      <c r="AY110" s="577"/>
      <c r="AZ110" s="424" t="s">
        <v>470</v>
      </c>
      <c r="BA110" s="407"/>
      <c r="BB110" s="407"/>
      <c r="BC110" s="407"/>
      <c r="BD110" s="407"/>
      <c r="BE110" s="407"/>
      <c r="BF110" s="407"/>
      <c r="BG110" s="407"/>
      <c r="BH110" s="407"/>
      <c r="BI110" s="407"/>
      <c r="BJ110" s="407"/>
      <c r="BK110" s="407"/>
      <c r="BL110" s="407"/>
      <c r="BM110" s="407"/>
      <c r="BN110" s="407"/>
      <c r="BO110" s="407"/>
      <c r="BP110" s="470"/>
      <c r="BQ110" s="632">
        <v>11140068</v>
      </c>
      <c r="BR110" s="640"/>
      <c r="BS110" s="640"/>
      <c r="BT110" s="640"/>
      <c r="BU110" s="640"/>
      <c r="BV110" s="640">
        <v>11761986</v>
      </c>
      <c r="BW110" s="640"/>
      <c r="BX110" s="640"/>
      <c r="BY110" s="640"/>
      <c r="BZ110" s="640"/>
      <c r="CA110" s="640">
        <v>11839205</v>
      </c>
      <c r="CB110" s="640"/>
      <c r="CC110" s="640"/>
      <c r="CD110" s="640"/>
      <c r="CE110" s="640"/>
      <c r="CF110" s="656">
        <v>218.1</v>
      </c>
      <c r="CG110" s="660"/>
      <c r="CH110" s="660"/>
      <c r="CI110" s="660"/>
      <c r="CJ110" s="660"/>
      <c r="CK110" s="672" t="s">
        <v>384</v>
      </c>
      <c r="CL110" s="412"/>
      <c r="CM110" s="424" t="s">
        <v>63</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471</v>
      </c>
      <c r="BA111" s="378"/>
      <c r="BB111" s="378"/>
      <c r="BC111" s="378"/>
      <c r="BD111" s="378"/>
      <c r="BE111" s="378"/>
      <c r="BF111" s="378"/>
      <c r="BG111" s="378"/>
      <c r="BH111" s="378"/>
      <c r="BI111" s="378"/>
      <c r="BJ111" s="378"/>
      <c r="BK111" s="378"/>
      <c r="BL111" s="378"/>
      <c r="BM111" s="378"/>
      <c r="BN111" s="378"/>
      <c r="BO111" s="378"/>
      <c r="BP111" s="472"/>
      <c r="BQ111" s="633">
        <v>21879</v>
      </c>
      <c r="BR111" s="641"/>
      <c r="BS111" s="641"/>
      <c r="BT111" s="641"/>
      <c r="BU111" s="641"/>
      <c r="BV111" s="641">
        <v>11673</v>
      </c>
      <c r="BW111" s="641"/>
      <c r="BX111" s="641"/>
      <c r="BY111" s="641"/>
      <c r="BZ111" s="641"/>
      <c r="CA111" s="641">
        <v>1636</v>
      </c>
      <c r="CB111" s="641"/>
      <c r="CC111" s="641"/>
      <c r="CD111" s="641"/>
      <c r="CE111" s="641"/>
      <c r="CF111" s="657">
        <v>0</v>
      </c>
      <c r="CG111" s="661"/>
      <c r="CH111" s="661"/>
      <c r="CI111" s="661"/>
      <c r="CJ111" s="661"/>
      <c r="CK111" s="673"/>
      <c r="CL111" s="413"/>
      <c r="CM111" s="425" t="s">
        <v>135</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146</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273</v>
      </c>
      <c r="BA112" s="378"/>
      <c r="BB112" s="378"/>
      <c r="BC112" s="378"/>
      <c r="BD112" s="378"/>
      <c r="BE112" s="378"/>
      <c r="BF112" s="378"/>
      <c r="BG112" s="378"/>
      <c r="BH112" s="378"/>
      <c r="BI112" s="378"/>
      <c r="BJ112" s="378"/>
      <c r="BK112" s="378"/>
      <c r="BL112" s="378"/>
      <c r="BM112" s="378"/>
      <c r="BN112" s="378"/>
      <c r="BO112" s="378"/>
      <c r="BP112" s="472"/>
      <c r="BQ112" s="633">
        <v>8347598</v>
      </c>
      <c r="BR112" s="641"/>
      <c r="BS112" s="641"/>
      <c r="BT112" s="641"/>
      <c r="BU112" s="641"/>
      <c r="BV112" s="641">
        <v>7869567</v>
      </c>
      <c r="BW112" s="641"/>
      <c r="BX112" s="641"/>
      <c r="BY112" s="641"/>
      <c r="BZ112" s="641"/>
      <c r="CA112" s="641">
        <v>7253447</v>
      </c>
      <c r="CB112" s="641"/>
      <c r="CC112" s="641"/>
      <c r="CD112" s="641"/>
      <c r="CE112" s="641"/>
      <c r="CF112" s="657">
        <v>133.6</v>
      </c>
      <c r="CG112" s="661"/>
      <c r="CH112" s="661"/>
      <c r="CI112" s="661"/>
      <c r="CJ112" s="661"/>
      <c r="CK112" s="673"/>
      <c r="CL112" s="413"/>
      <c r="CM112" s="425" t="s">
        <v>392</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475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679339</v>
      </c>
      <c r="AB113" s="446"/>
      <c r="AC113" s="446"/>
      <c r="AD113" s="446"/>
      <c r="AE113" s="499"/>
      <c r="AF113" s="515">
        <v>702640</v>
      </c>
      <c r="AG113" s="446"/>
      <c r="AH113" s="446"/>
      <c r="AI113" s="446"/>
      <c r="AJ113" s="499"/>
      <c r="AK113" s="515">
        <v>706763</v>
      </c>
      <c r="AL113" s="446"/>
      <c r="AM113" s="446"/>
      <c r="AN113" s="446"/>
      <c r="AO113" s="499"/>
      <c r="AP113" s="539">
        <v>13</v>
      </c>
      <c r="AQ113" s="547"/>
      <c r="AR113" s="547"/>
      <c r="AS113" s="547"/>
      <c r="AT113" s="557"/>
      <c r="AU113" s="569"/>
      <c r="AV113" s="578"/>
      <c r="AW113" s="578"/>
      <c r="AX113" s="578"/>
      <c r="AY113" s="578"/>
      <c r="AZ113" s="425" t="s">
        <v>206</v>
      </c>
      <c r="BA113" s="378"/>
      <c r="BB113" s="378"/>
      <c r="BC113" s="378"/>
      <c r="BD113" s="378"/>
      <c r="BE113" s="378"/>
      <c r="BF113" s="378"/>
      <c r="BG113" s="378"/>
      <c r="BH113" s="378"/>
      <c r="BI113" s="378"/>
      <c r="BJ113" s="378"/>
      <c r="BK113" s="378"/>
      <c r="BL113" s="378"/>
      <c r="BM113" s="378"/>
      <c r="BN113" s="378"/>
      <c r="BO113" s="378"/>
      <c r="BP113" s="472"/>
      <c r="BQ113" s="633">
        <v>2697</v>
      </c>
      <c r="BR113" s="641"/>
      <c r="BS113" s="641"/>
      <c r="BT113" s="641"/>
      <c r="BU113" s="641"/>
      <c r="BV113" s="641">
        <v>1168</v>
      </c>
      <c r="BW113" s="641"/>
      <c r="BX113" s="641"/>
      <c r="BY113" s="641"/>
      <c r="BZ113" s="641"/>
      <c r="CA113" s="641" t="s">
        <v>201</v>
      </c>
      <c r="CB113" s="641"/>
      <c r="CC113" s="641"/>
      <c r="CD113" s="641"/>
      <c r="CE113" s="641"/>
      <c r="CF113" s="657" t="s">
        <v>201</v>
      </c>
      <c r="CG113" s="661"/>
      <c r="CH113" s="661"/>
      <c r="CI113" s="661"/>
      <c r="CJ113" s="661"/>
      <c r="CK113" s="673"/>
      <c r="CL113" s="413"/>
      <c r="CM113" s="425" t="s">
        <v>402</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476</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1983</v>
      </c>
      <c r="AB114" s="446"/>
      <c r="AC114" s="446"/>
      <c r="AD114" s="446"/>
      <c r="AE114" s="499"/>
      <c r="AF114" s="515">
        <v>1261</v>
      </c>
      <c r="AG114" s="446"/>
      <c r="AH114" s="446"/>
      <c r="AI114" s="446"/>
      <c r="AJ114" s="499"/>
      <c r="AK114" s="515">
        <v>1514</v>
      </c>
      <c r="AL114" s="446"/>
      <c r="AM114" s="446"/>
      <c r="AN114" s="446"/>
      <c r="AO114" s="499"/>
      <c r="AP114" s="539">
        <v>0</v>
      </c>
      <c r="AQ114" s="547"/>
      <c r="AR114" s="547"/>
      <c r="AS114" s="547"/>
      <c r="AT114" s="557"/>
      <c r="AU114" s="569"/>
      <c r="AV114" s="578"/>
      <c r="AW114" s="578"/>
      <c r="AX114" s="578"/>
      <c r="AY114" s="578"/>
      <c r="AZ114" s="425" t="s">
        <v>477</v>
      </c>
      <c r="BA114" s="378"/>
      <c r="BB114" s="378"/>
      <c r="BC114" s="378"/>
      <c r="BD114" s="378"/>
      <c r="BE114" s="378"/>
      <c r="BF114" s="378"/>
      <c r="BG114" s="378"/>
      <c r="BH114" s="378"/>
      <c r="BI114" s="378"/>
      <c r="BJ114" s="378"/>
      <c r="BK114" s="378"/>
      <c r="BL114" s="378"/>
      <c r="BM114" s="378"/>
      <c r="BN114" s="378"/>
      <c r="BO114" s="378"/>
      <c r="BP114" s="472"/>
      <c r="BQ114" s="633">
        <v>1722738</v>
      </c>
      <c r="BR114" s="641"/>
      <c r="BS114" s="641"/>
      <c r="BT114" s="641"/>
      <c r="BU114" s="641"/>
      <c r="BV114" s="641">
        <v>1813150</v>
      </c>
      <c r="BW114" s="641"/>
      <c r="BX114" s="641"/>
      <c r="BY114" s="641"/>
      <c r="BZ114" s="641"/>
      <c r="CA114" s="641">
        <v>1795503</v>
      </c>
      <c r="CB114" s="641"/>
      <c r="CC114" s="641"/>
      <c r="CD114" s="641"/>
      <c r="CE114" s="641"/>
      <c r="CF114" s="657">
        <v>33.1</v>
      </c>
      <c r="CG114" s="661"/>
      <c r="CH114" s="661"/>
      <c r="CI114" s="661"/>
      <c r="CJ114" s="661"/>
      <c r="CK114" s="673"/>
      <c r="CL114" s="413"/>
      <c r="CM114" s="425" t="s">
        <v>478</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374</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201</v>
      </c>
      <c r="AB115" s="446"/>
      <c r="AC115" s="446"/>
      <c r="AD115" s="446"/>
      <c r="AE115" s="499"/>
      <c r="AF115" s="515" t="s">
        <v>201</v>
      </c>
      <c r="AG115" s="446"/>
      <c r="AH115" s="446"/>
      <c r="AI115" s="446"/>
      <c r="AJ115" s="499"/>
      <c r="AK115" s="515" t="s">
        <v>201</v>
      </c>
      <c r="AL115" s="446"/>
      <c r="AM115" s="446"/>
      <c r="AN115" s="446"/>
      <c r="AO115" s="499"/>
      <c r="AP115" s="539" t="s">
        <v>201</v>
      </c>
      <c r="AQ115" s="547"/>
      <c r="AR115" s="547"/>
      <c r="AS115" s="547"/>
      <c r="AT115" s="557"/>
      <c r="AU115" s="569"/>
      <c r="AV115" s="578"/>
      <c r="AW115" s="578"/>
      <c r="AX115" s="578"/>
      <c r="AY115" s="578"/>
      <c r="AZ115" s="425" t="s">
        <v>347</v>
      </c>
      <c r="BA115" s="378"/>
      <c r="BB115" s="378"/>
      <c r="BC115" s="378"/>
      <c r="BD115" s="378"/>
      <c r="BE115" s="378"/>
      <c r="BF115" s="378"/>
      <c r="BG115" s="378"/>
      <c r="BH115" s="378"/>
      <c r="BI115" s="378"/>
      <c r="BJ115" s="378"/>
      <c r="BK115" s="378"/>
      <c r="BL115" s="378"/>
      <c r="BM115" s="378"/>
      <c r="BN115" s="378"/>
      <c r="BO115" s="378"/>
      <c r="BP115" s="472"/>
      <c r="BQ115" s="633" t="s">
        <v>201</v>
      </c>
      <c r="BR115" s="641"/>
      <c r="BS115" s="641"/>
      <c r="BT115" s="641"/>
      <c r="BU115" s="641"/>
      <c r="BV115" s="641" t="s">
        <v>201</v>
      </c>
      <c r="BW115" s="641"/>
      <c r="BX115" s="641"/>
      <c r="BY115" s="641"/>
      <c r="BZ115" s="641"/>
      <c r="CA115" s="641" t="s">
        <v>201</v>
      </c>
      <c r="CB115" s="641"/>
      <c r="CC115" s="641"/>
      <c r="CD115" s="641"/>
      <c r="CE115" s="641"/>
      <c r="CF115" s="657" t="s">
        <v>201</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201</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13</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201</v>
      </c>
      <c r="DH116" s="446"/>
      <c r="DI116" s="446"/>
      <c r="DJ116" s="446"/>
      <c r="DK116" s="499"/>
      <c r="DL116" s="515" t="s">
        <v>201</v>
      </c>
      <c r="DM116" s="446"/>
      <c r="DN116" s="446"/>
      <c r="DO116" s="446"/>
      <c r="DP116" s="499"/>
      <c r="DQ116" s="515" t="s">
        <v>201</v>
      </c>
      <c r="DR116" s="446"/>
      <c r="DS116" s="446"/>
      <c r="DT116" s="446"/>
      <c r="DU116" s="499"/>
      <c r="DV116" s="539" t="s">
        <v>201</v>
      </c>
      <c r="DW116" s="547"/>
      <c r="DX116" s="547"/>
      <c r="DY116" s="547"/>
      <c r="DZ116" s="557"/>
    </row>
    <row r="117" spans="1:130" s="365" customFormat="1" ht="26.25" customHeight="1">
      <c r="A117" s="383" t="s">
        <v>277</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1578761</v>
      </c>
      <c r="AB117" s="488"/>
      <c r="AC117" s="488"/>
      <c r="AD117" s="488"/>
      <c r="AE117" s="500"/>
      <c r="AF117" s="516">
        <v>1553813</v>
      </c>
      <c r="AG117" s="488"/>
      <c r="AH117" s="488"/>
      <c r="AI117" s="488"/>
      <c r="AJ117" s="500"/>
      <c r="AK117" s="516">
        <v>1519149</v>
      </c>
      <c r="AL117" s="488"/>
      <c r="AM117" s="488"/>
      <c r="AN117" s="488"/>
      <c r="AO117" s="500"/>
      <c r="AP117" s="540"/>
      <c r="AQ117" s="548"/>
      <c r="AR117" s="548"/>
      <c r="AS117" s="548"/>
      <c r="AT117" s="558"/>
      <c r="AU117" s="569"/>
      <c r="AV117" s="578"/>
      <c r="AW117" s="578"/>
      <c r="AX117" s="578"/>
      <c r="AY117" s="578"/>
      <c r="AZ117" s="426" t="s">
        <v>479</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339</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429</v>
      </c>
      <c r="AB118" s="406"/>
      <c r="AC118" s="406"/>
      <c r="AD118" s="406"/>
      <c r="AE118" s="469"/>
      <c r="AF118" s="480" t="s">
        <v>468</v>
      </c>
      <c r="AG118" s="406"/>
      <c r="AH118" s="406"/>
      <c r="AI118" s="406"/>
      <c r="AJ118" s="469"/>
      <c r="AK118" s="480" t="s">
        <v>387</v>
      </c>
      <c r="AL118" s="406"/>
      <c r="AM118" s="406"/>
      <c r="AN118" s="406"/>
      <c r="AO118" s="469"/>
      <c r="AP118" s="480" t="s">
        <v>469</v>
      </c>
      <c r="AQ118" s="406"/>
      <c r="AR118" s="406"/>
      <c r="AS118" s="406"/>
      <c r="AT118" s="555"/>
      <c r="AU118" s="569"/>
      <c r="AV118" s="578"/>
      <c r="AW118" s="578"/>
      <c r="AX118" s="578"/>
      <c r="AY118" s="578"/>
      <c r="AZ118" s="427" t="s">
        <v>480</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481</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384</v>
      </c>
      <c r="B119" s="412"/>
      <c r="C119" s="424" t="s">
        <v>63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277</v>
      </c>
      <c r="BA119" s="603"/>
      <c r="BB119" s="603"/>
      <c r="BC119" s="603"/>
      <c r="BD119" s="603"/>
      <c r="BE119" s="603"/>
      <c r="BF119" s="603"/>
      <c r="BG119" s="603"/>
      <c r="BH119" s="603"/>
      <c r="BI119" s="603"/>
      <c r="BJ119" s="603"/>
      <c r="BK119" s="603"/>
      <c r="BL119" s="603"/>
      <c r="BM119" s="603"/>
      <c r="BN119" s="603"/>
      <c r="BO119" s="468" t="s">
        <v>168</v>
      </c>
      <c r="BP119" s="629"/>
      <c r="BQ119" s="634">
        <v>21234980</v>
      </c>
      <c r="BR119" s="642"/>
      <c r="BS119" s="642"/>
      <c r="BT119" s="642"/>
      <c r="BU119" s="642"/>
      <c r="BV119" s="642">
        <v>21457544</v>
      </c>
      <c r="BW119" s="642"/>
      <c r="BX119" s="642"/>
      <c r="BY119" s="642"/>
      <c r="BZ119" s="642"/>
      <c r="CA119" s="642">
        <v>20889791</v>
      </c>
      <c r="CB119" s="642"/>
      <c r="CC119" s="642"/>
      <c r="CD119" s="642"/>
      <c r="CE119" s="642"/>
      <c r="CF119" s="544"/>
      <c r="CG119" s="552"/>
      <c r="CH119" s="552"/>
      <c r="CI119" s="552"/>
      <c r="CJ119" s="669"/>
      <c r="CK119" s="674"/>
      <c r="CL119" s="414"/>
      <c r="CM119" s="427" t="s">
        <v>482</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21879</v>
      </c>
      <c r="DH119" s="489"/>
      <c r="DI119" s="489"/>
      <c r="DJ119" s="489"/>
      <c r="DK119" s="501"/>
      <c r="DL119" s="517">
        <v>11673</v>
      </c>
      <c r="DM119" s="489"/>
      <c r="DN119" s="489"/>
      <c r="DO119" s="489"/>
      <c r="DP119" s="501"/>
      <c r="DQ119" s="517">
        <v>1636</v>
      </c>
      <c r="DR119" s="489"/>
      <c r="DS119" s="489"/>
      <c r="DT119" s="489"/>
      <c r="DU119" s="501"/>
      <c r="DV119" s="714">
        <v>0</v>
      </c>
      <c r="DW119" s="716"/>
      <c r="DX119" s="716"/>
      <c r="DY119" s="716"/>
      <c r="DZ119" s="723"/>
    </row>
    <row r="120" spans="1:130" s="365" customFormat="1" ht="26.25" customHeight="1">
      <c r="A120" s="390"/>
      <c r="B120" s="413"/>
      <c r="C120" s="425" t="s">
        <v>135</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473</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5204442</v>
      </c>
      <c r="BR120" s="640"/>
      <c r="BS120" s="640"/>
      <c r="BT120" s="640"/>
      <c r="BU120" s="640"/>
      <c r="BV120" s="640">
        <v>6298802</v>
      </c>
      <c r="BW120" s="640"/>
      <c r="BX120" s="640"/>
      <c r="BY120" s="640"/>
      <c r="BZ120" s="640"/>
      <c r="CA120" s="640">
        <v>6445867</v>
      </c>
      <c r="CB120" s="640"/>
      <c r="CC120" s="640"/>
      <c r="CD120" s="640"/>
      <c r="CE120" s="640"/>
      <c r="CF120" s="656">
        <v>118.8</v>
      </c>
      <c r="CG120" s="660"/>
      <c r="CH120" s="660"/>
      <c r="CI120" s="660"/>
      <c r="CJ120" s="660"/>
      <c r="CK120" s="675" t="s">
        <v>274</v>
      </c>
      <c r="CL120" s="685"/>
      <c r="CM120" s="685"/>
      <c r="CN120" s="685"/>
      <c r="CO120" s="688"/>
      <c r="CP120" s="692" t="s">
        <v>352</v>
      </c>
      <c r="CQ120" s="695"/>
      <c r="CR120" s="695"/>
      <c r="CS120" s="695"/>
      <c r="CT120" s="695"/>
      <c r="CU120" s="695"/>
      <c r="CV120" s="695"/>
      <c r="CW120" s="695"/>
      <c r="CX120" s="695"/>
      <c r="CY120" s="695"/>
      <c r="CZ120" s="695"/>
      <c r="DA120" s="695"/>
      <c r="DB120" s="695"/>
      <c r="DC120" s="695"/>
      <c r="DD120" s="695"/>
      <c r="DE120" s="695"/>
      <c r="DF120" s="698"/>
      <c r="DG120" s="632" t="s">
        <v>201</v>
      </c>
      <c r="DH120" s="640"/>
      <c r="DI120" s="640"/>
      <c r="DJ120" s="640"/>
      <c r="DK120" s="640"/>
      <c r="DL120" s="640" t="s">
        <v>201</v>
      </c>
      <c r="DM120" s="640"/>
      <c r="DN120" s="640"/>
      <c r="DO120" s="640"/>
      <c r="DP120" s="640"/>
      <c r="DQ120" s="640">
        <v>6248395</v>
      </c>
      <c r="DR120" s="640"/>
      <c r="DS120" s="640"/>
      <c r="DT120" s="640"/>
      <c r="DU120" s="640"/>
      <c r="DV120" s="712">
        <v>115.1</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483</v>
      </c>
      <c r="BA121" s="378"/>
      <c r="BB121" s="378"/>
      <c r="BC121" s="378"/>
      <c r="BD121" s="378"/>
      <c r="BE121" s="378"/>
      <c r="BF121" s="378"/>
      <c r="BG121" s="378"/>
      <c r="BH121" s="378"/>
      <c r="BI121" s="378"/>
      <c r="BJ121" s="378"/>
      <c r="BK121" s="378"/>
      <c r="BL121" s="378"/>
      <c r="BM121" s="378"/>
      <c r="BN121" s="378"/>
      <c r="BO121" s="378"/>
      <c r="BP121" s="472"/>
      <c r="BQ121" s="633">
        <v>220013</v>
      </c>
      <c r="BR121" s="641"/>
      <c r="BS121" s="641"/>
      <c r="BT121" s="641"/>
      <c r="BU121" s="641"/>
      <c r="BV121" s="641">
        <v>216816</v>
      </c>
      <c r="BW121" s="641"/>
      <c r="BX121" s="641"/>
      <c r="BY121" s="641"/>
      <c r="BZ121" s="641"/>
      <c r="CA121" s="641">
        <v>208024</v>
      </c>
      <c r="CB121" s="641"/>
      <c r="CC121" s="641"/>
      <c r="CD121" s="641"/>
      <c r="CE121" s="641"/>
      <c r="CF121" s="657">
        <v>3.8</v>
      </c>
      <c r="CG121" s="661"/>
      <c r="CH121" s="661"/>
      <c r="CI121" s="661"/>
      <c r="CJ121" s="661"/>
      <c r="CK121" s="676"/>
      <c r="CL121" s="686"/>
      <c r="CM121" s="686"/>
      <c r="CN121" s="686"/>
      <c r="CO121" s="689"/>
      <c r="CP121" s="693" t="s">
        <v>232</v>
      </c>
      <c r="CQ121" s="403"/>
      <c r="CR121" s="403"/>
      <c r="CS121" s="403"/>
      <c r="CT121" s="403"/>
      <c r="CU121" s="403"/>
      <c r="CV121" s="403"/>
      <c r="CW121" s="403"/>
      <c r="CX121" s="403"/>
      <c r="CY121" s="403"/>
      <c r="CZ121" s="403"/>
      <c r="DA121" s="403"/>
      <c r="DB121" s="403"/>
      <c r="DC121" s="403"/>
      <c r="DD121" s="403"/>
      <c r="DE121" s="403"/>
      <c r="DF121" s="699"/>
      <c r="DG121" s="633">
        <v>1155125</v>
      </c>
      <c r="DH121" s="641"/>
      <c r="DI121" s="641"/>
      <c r="DJ121" s="641"/>
      <c r="DK121" s="641"/>
      <c r="DL121" s="641">
        <v>1056362</v>
      </c>
      <c r="DM121" s="641"/>
      <c r="DN121" s="641"/>
      <c r="DO121" s="641"/>
      <c r="DP121" s="641"/>
      <c r="DQ121" s="641">
        <v>943497</v>
      </c>
      <c r="DR121" s="641"/>
      <c r="DS121" s="641"/>
      <c r="DT121" s="641"/>
      <c r="DU121" s="641"/>
      <c r="DV121" s="713">
        <v>17.399999999999999</v>
      </c>
      <c r="DW121" s="713"/>
      <c r="DX121" s="713"/>
      <c r="DY121" s="713"/>
      <c r="DZ121" s="722"/>
    </row>
    <row r="122" spans="1:130" s="365" customFormat="1" ht="26.25" customHeight="1">
      <c r="A122" s="390"/>
      <c r="B122" s="413"/>
      <c r="C122" s="425" t="s">
        <v>478</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485</v>
      </c>
      <c r="BA122" s="423"/>
      <c r="BB122" s="423"/>
      <c r="BC122" s="423"/>
      <c r="BD122" s="423"/>
      <c r="BE122" s="423"/>
      <c r="BF122" s="423"/>
      <c r="BG122" s="423"/>
      <c r="BH122" s="423"/>
      <c r="BI122" s="423"/>
      <c r="BJ122" s="423"/>
      <c r="BK122" s="423"/>
      <c r="BL122" s="423"/>
      <c r="BM122" s="423"/>
      <c r="BN122" s="423"/>
      <c r="BO122" s="423"/>
      <c r="BP122" s="473"/>
      <c r="BQ122" s="634">
        <v>12600395</v>
      </c>
      <c r="BR122" s="642"/>
      <c r="BS122" s="642"/>
      <c r="BT122" s="642"/>
      <c r="BU122" s="642"/>
      <c r="BV122" s="642">
        <v>12379926</v>
      </c>
      <c r="BW122" s="642"/>
      <c r="BX122" s="642"/>
      <c r="BY122" s="642"/>
      <c r="BZ122" s="642"/>
      <c r="CA122" s="642">
        <v>11943077</v>
      </c>
      <c r="CB122" s="642"/>
      <c r="CC122" s="642"/>
      <c r="CD122" s="642"/>
      <c r="CE122" s="642"/>
      <c r="CF122" s="658">
        <v>220</v>
      </c>
      <c r="CG122" s="662"/>
      <c r="CH122" s="662"/>
      <c r="CI122" s="662"/>
      <c r="CJ122" s="662"/>
      <c r="CK122" s="676"/>
      <c r="CL122" s="686"/>
      <c r="CM122" s="686"/>
      <c r="CN122" s="686"/>
      <c r="CO122" s="689"/>
      <c r="CP122" s="693" t="s">
        <v>457</v>
      </c>
      <c r="CQ122" s="403"/>
      <c r="CR122" s="403"/>
      <c r="CS122" s="403"/>
      <c r="CT122" s="403"/>
      <c r="CU122" s="403"/>
      <c r="CV122" s="403"/>
      <c r="CW122" s="403"/>
      <c r="CX122" s="403"/>
      <c r="CY122" s="403"/>
      <c r="CZ122" s="403"/>
      <c r="DA122" s="403"/>
      <c r="DB122" s="403"/>
      <c r="DC122" s="403"/>
      <c r="DD122" s="403"/>
      <c r="DE122" s="403"/>
      <c r="DF122" s="699"/>
      <c r="DG122" s="633">
        <v>62513</v>
      </c>
      <c r="DH122" s="641"/>
      <c r="DI122" s="641"/>
      <c r="DJ122" s="641"/>
      <c r="DK122" s="641"/>
      <c r="DL122" s="641">
        <v>60515</v>
      </c>
      <c r="DM122" s="641"/>
      <c r="DN122" s="641"/>
      <c r="DO122" s="641"/>
      <c r="DP122" s="641"/>
      <c r="DQ122" s="641">
        <v>61555</v>
      </c>
      <c r="DR122" s="641"/>
      <c r="DS122" s="641"/>
      <c r="DT122" s="641"/>
      <c r="DU122" s="641"/>
      <c r="DV122" s="713">
        <v>1.1000000000000001</v>
      </c>
      <c r="DW122" s="713"/>
      <c r="DX122" s="713"/>
      <c r="DY122" s="713"/>
      <c r="DZ122" s="722"/>
    </row>
    <row r="123" spans="1:130" s="365" customFormat="1" ht="26.25" customHeight="1">
      <c r="A123" s="390"/>
      <c r="B123" s="413"/>
      <c r="C123" s="425" t="s">
        <v>13</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201</v>
      </c>
      <c r="AB123" s="446"/>
      <c r="AC123" s="446"/>
      <c r="AD123" s="446"/>
      <c r="AE123" s="499"/>
      <c r="AF123" s="515" t="s">
        <v>201</v>
      </c>
      <c r="AG123" s="446"/>
      <c r="AH123" s="446"/>
      <c r="AI123" s="446"/>
      <c r="AJ123" s="499"/>
      <c r="AK123" s="515" t="s">
        <v>201</v>
      </c>
      <c r="AL123" s="446"/>
      <c r="AM123" s="446"/>
      <c r="AN123" s="446"/>
      <c r="AO123" s="499"/>
      <c r="AP123" s="539" t="s">
        <v>201</v>
      </c>
      <c r="AQ123" s="547"/>
      <c r="AR123" s="547"/>
      <c r="AS123" s="547"/>
      <c r="AT123" s="557"/>
      <c r="AU123" s="573"/>
      <c r="AV123" s="582"/>
      <c r="AW123" s="582"/>
      <c r="AX123" s="582"/>
      <c r="AY123" s="582"/>
      <c r="AZ123" s="603" t="s">
        <v>277</v>
      </c>
      <c r="BA123" s="603"/>
      <c r="BB123" s="603"/>
      <c r="BC123" s="603"/>
      <c r="BD123" s="603"/>
      <c r="BE123" s="603"/>
      <c r="BF123" s="603"/>
      <c r="BG123" s="603"/>
      <c r="BH123" s="603"/>
      <c r="BI123" s="603"/>
      <c r="BJ123" s="603"/>
      <c r="BK123" s="603"/>
      <c r="BL123" s="603"/>
      <c r="BM123" s="603"/>
      <c r="BN123" s="603"/>
      <c r="BO123" s="468" t="s">
        <v>458</v>
      </c>
      <c r="BP123" s="629"/>
      <c r="BQ123" s="635">
        <v>18024850</v>
      </c>
      <c r="BR123" s="643"/>
      <c r="BS123" s="643"/>
      <c r="BT123" s="643"/>
      <c r="BU123" s="643"/>
      <c r="BV123" s="643">
        <v>18895544</v>
      </c>
      <c r="BW123" s="643"/>
      <c r="BX123" s="643"/>
      <c r="BY123" s="643"/>
      <c r="BZ123" s="643"/>
      <c r="CA123" s="643">
        <v>18596968</v>
      </c>
      <c r="CB123" s="643"/>
      <c r="CC123" s="643"/>
      <c r="CD123" s="643"/>
      <c r="CE123" s="643"/>
      <c r="CF123" s="544"/>
      <c r="CG123" s="552"/>
      <c r="CH123" s="552"/>
      <c r="CI123" s="552"/>
      <c r="CJ123" s="669"/>
      <c r="CK123" s="676"/>
      <c r="CL123" s="686"/>
      <c r="CM123" s="686"/>
      <c r="CN123" s="686"/>
      <c r="CO123" s="689"/>
      <c r="CP123" s="693" t="s">
        <v>459</v>
      </c>
      <c r="CQ123" s="403"/>
      <c r="CR123" s="403"/>
      <c r="CS123" s="403"/>
      <c r="CT123" s="403"/>
      <c r="CU123" s="403"/>
      <c r="CV123" s="403"/>
      <c r="CW123" s="403"/>
      <c r="CX123" s="403"/>
      <c r="CY123" s="403"/>
      <c r="CZ123" s="403"/>
      <c r="DA123" s="403"/>
      <c r="DB123" s="403"/>
      <c r="DC123" s="403"/>
      <c r="DD123" s="403"/>
      <c r="DE123" s="403"/>
      <c r="DF123" s="699"/>
      <c r="DG123" s="482" t="s">
        <v>201</v>
      </c>
      <c r="DH123" s="446"/>
      <c r="DI123" s="446"/>
      <c r="DJ123" s="446"/>
      <c r="DK123" s="499"/>
      <c r="DL123" s="515" t="s">
        <v>201</v>
      </c>
      <c r="DM123" s="446"/>
      <c r="DN123" s="446"/>
      <c r="DO123" s="446"/>
      <c r="DP123" s="499"/>
      <c r="DQ123" s="515" t="s">
        <v>201</v>
      </c>
      <c r="DR123" s="446"/>
      <c r="DS123" s="446"/>
      <c r="DT123" s="446"/>
      <c r="DU123" s="499"/>
      <c r="DV123" s="539" t="s">
        <v>201</v>
      </c>
      <c r="DW123" s="547"/>
      <c r="DX123" s="547"/>
      <c r="DY123" s="547"/>
      <c r="DZ123" s="557"/>
    </row>
    <row r="124" spans="1:130" s="365" customFormat="1" ht="26.25" customHeight="1">
      <c r="A124" s="390"/>
      <c r="B124" s="413"/>
      <c r="C124" s="425" t="s">
        <v>339</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486</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59.5</v>
      </c>
      <c r="BR124" s="644"/>
      <c r="BS124" s="644"/>
      <c r="BT124" s="644"/>
      <c r="BU124" s="644"/>
      <c r="BV124" s="644">
        <v>45</v>
      </c>
      <c r="BW124" s="644"/>
      <c r="BX124" s="644"/>
      <c r="BY124" s="644"/>
      <c r="BZ124" s="644"/>
      <c r="CA124" s="644">
        <v>42.2</v>
      </c>
      <c r="CB124" s="644"/>
      <c r="CC124" s="644"/>
      <c r="CD124" s="644"/>
      <c r="CE124" s="644"/>
      <c r="CF124" s="545"/>
      <c r="CG124" s="553"/>
      <c r="CH124" s="553"/>
      <c r="CI124" s="553"/>
      <c r="CJ124" s="670"/>
      <c r="CK124" s="677"/>
      <c r="CL124" s="677"/>
      <c r="CM124" s="677"/>
      <c r="CN124" s="677"/>
      <c r="CO124" s="690"/>
      <c r="CP124" s="693" t="s">
        <v>487</v>
      </c>
      <c r="CQ124" s="403"/>
      <c r="CR124" s="403"/>
      <c r="CS124" s="403"/>
      <c r="CT124" s="403"/>
      <c r="CU124" s="403"/>
      <c r="CV124" s="403"/>
      <c r="CW124" s="403"/>
      <c r="CX124" s="403"/>
      <c r="CY124" s="403"/>
      <c r="CZ124" s="403"/>
      <c r="DA124" s="403"/>
      <c r="DB124" s="403"/>
      <c r="DC124" s="403"/>
      <c r="DD124" s="403"/>
      <c r="DE124" s="403"/>
      <c r="DF124" s="699"/>
      <c r="DG124" s="484">
        <v>7129960</v>
      </c>
      <c r="DH124" s="489"/>
      <c r="DI124" s="489"/>
      <c r="DJ124" s="489"/>
      <c r="DK124" s="501"/>
      <c r="DL124" s="517">
        <v>6752690</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481</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488</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482</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201</v>
      </c>
      <c r="AB126" s="446"/>
      <c r="AC126" s="446"/>
      <c r="AD126" s="446"/>
      <c r="AE126" s="499"/>
      <c r="AF126" s="515" t="s">
        <v>201</v>
      </c>
      <c r="AG126" s="446"/>
      <c r="AH126" s="446"/>
      <c r="AI126" s="446"/>
      <c r="AJ126" s="499"/>
      <c r="AK126" s="515" t="s">
        <v>201</v>
      </c>
      <c r="AL126" s="446"/>
      <c r="AM126" s="446"/>
      <c r="AN126" s="446"/>
      <c r="AO126" s="499"/>
      <c r="AP126" s="539" t="s">
        <v>201</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415</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80</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491</v>
      </c>
      <c r="AY127" s="593"/>
      <c r="AZ127" s="593"/>
      <c r="BA127" s="593"/>
      <c r="BB127" s="593"/>
      <c r="BC127" s="593"/>
      <c r="BD127" s="593"/>
      <c r="BE127" s="610"/>
      <c r="BF127" s="612" t="s">
        <v>118</v>
      </c>
      <c r="BG127" s="593"/>
      <c r="BH127" s="593"/>
      <c r="BI127" s="593"/>
      <c r="BJ127" s="593"/>
      <c r="BK127" s="593"/>
      <c r="BL127" s="610"/>
      <c r="BM127" s="612" t="s">
        <v>416</v>
      </c>
      <c r="BN127" s="593"/>
      <c r="BO127" s="593"/>
      <c r="BP127" s="593"/>
      <c r="BQ127" s="593"/>
      <c r="BR127" s="593"/>
      <c r="BS127" s="610"/>
      <c r="BT127" s="612" t="s">
        <v>407</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445</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492</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43801</v>
      </c>
      <c r="AB128" s="487"/>
      <c r="AC128" s="487"/>
      <c r="AD128" s="487"/>
      <c r="AE128" s="498"/>
      <c r="AF128" s="514">
        <v>37554</v>
      </c>
      <c r="AG128" s="487"/>
      <c r="AH128" s="487"/>
      <c r="AI128" s="487"/>
      <c r="AJ128" s="498"/>
      <c r="AK128" s="514">
        <v>22742</v>
      </c>
      <c r="AL128" s="487"/>
      <c r="AM128" s="487"/>
      <c r="AN128" s="487"/>
      <c r="AO128" s="498"/>
      <c r="AP128" s="541"/>
      <c r="AQ128" s="549"/>
      <c r="AR128" s="549"/>
      <c r="AS128" s="549"/>
      <c r="AT128" s="559"/>
      <c r="AU128" s="378"/>
      <c r="AV128" s="378"/>
      <c r="AW128" s="378"/>
      <c r="AX128" s="384" t="s">
        <v>308</v>
      </c>
      <c r="AY128" s="407"/>
      <c r="AZ128" s="407"/>
      <c r="BA128" s="407"/>
      <c r="BB128" s="407"/>
      <c r="BC128" s="407"/>
      <c r="BD128" s="407"/>
      <c r="BE128" s="470"/>
      <c r="BF128" s="613" t="s">
        <v>201</v>
      </c>
      <c r="BG128" s="617"/>
      <c r="BH128" s="617"/>
      <c r="BI128" s="617"/>
      <c r="BJ128" s="617"/>
      <c r="BK128" s="617"/>
      <c r="BL128" s="623"/>
      <c r="BM128" s="613">
        <v>14.26</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397</v>
      </c>
      <c r="CQ128" s="381"/>
      <c r="CR128" s="381"/>
      <c r="CS128" s="381"/>
      <c r="CT128" s="381"/>
      <c r="CU128" s="381"/>
      <c r="CV128" s="381"/>
      <c r="CW128" s="381"/>
      <c r="CX128" s="381"/>
      <c r="CY128" s="381"/>
      <c r="CZ128" s="381"/>
      <c r="DA128" s="381"/>
      <c r="DB128" s="381"/>
      <c r="DC128" s="381"/>
      <c r="DD128" s="381"/>
      <c r="DE128" s="381"/>
      <c r="DF128" s="611"/>
      <c r="DG128" s="702" t="s">
        <v>201</v>
      </c>
      <c r="DH128" s="705"/>
      <c r="DI128" s="705"/>
      <c r="DJ128" s="705"/>
      <c r="DK128" s="705"/>
      <c r="DL128" s="705" t="s">
        <v>201</v>
      </c>
      <c r="DM128" s="705"/>
      <c r="DN128" s="705"/>
      <c r="DO128" s="705"/>
      <c r="DP128" s="705"/>
      <c r="DQ128" s="705" t="s">
        <v>201</v>
      </c>
      <c r="DR128" s="705"/>
      <c r="DS128" s="705"/>
      <c r="DT128" s="705"/>
      <c r="DU128" s="705"/>
      <c r="DV128" s="715" t="s">
        <v>201</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6431266</v>
      </c>
      <c r="AB129" s="446"/>
      <c r="AC129" s="446"/>
      <c r="AD129" s="446"/>
      <c r="AE129" s="499"/>
      <c r="AF129" s="515">
        <v>6725266</v>
      </c>
      <c r="AG129" s="446"/>
      <c r="AH129" s="446"/>
      <c r="AI129" s="446"/>
      <c r="AJ129" s="499"/>
      <c r="AK129" s="515">
        <v>6435383</v>
      </c>
      <c r="AL129" s="446"/>
      <c r="AM129" s="446"/>
      <c r="AN129" s="446"/>
      <c r="AO129" s="499"/>
      <c r="AP129" s="542"/>
      <c r="AQ129" s="550"/>
      <c r="AR129" s="550"/>
      <c r="AS129" s="550"/>
      <c r="AT129" s="560"/>
      <c r="AU129" s="576"/>
      <c r="AV129" s="576"/>
      <c r="AW129" s="576"/>
      <c r="AX129" s="585" t="s">
        <v>114</v>
      </c>
      <c r="AY129" s="378"/>
      <c r="AZ129" s="378"/>
      <c r="BA129" s="378"/>
      <c r="BB129" s="378"/>
      <c r="BC129" s="378"/>
      <c r="BD129" s="378"/>
      <c r="BE129" s="472"/>
      <c r="BF129" s="614" t="s">
        <v>201</v>
      </c>
      <c r="BG129" s="618"/>
      <c r="BH129" s="618"/>
      <c r="BI129" s="618"/>
      <c r="BJ129" s="618"/>
      <c r="BK129" s="618"/>
      <c r="BL129" s="624"/>
      <c r="BM129" s="614">
        <v>19.260000000000002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493</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494</v>
      </c>
      <c r="X130" s="466"/>
      <c r="Y130" s="466"/>
      <c r="Z130" s="476"/>
      <c r="AA130" s="482">
        <v>1038555</v>
      </c>
      <c r="AB130" s="446"/>
      <c r="AC130" s="446"/>
      <c r="AD130" s="446"/>
      <c r="AE130" s="499"/>
      <c r="AF130" s="515">
        <v>1038010</v>
      </c>
      <c r="AG130" s="446"/>
      <c r="AH130" s="446"/>
      <c r="AI130" s="446"/>
      <c r="AJ130" s="499"/>
      <c r="AK130" s="515">
        <v>1007398</v>
      </c>
      <c r="AL130" s="446"/>
      <c r="AM130" s="446"/>
      <c r="AN130" s="446"/>
      <c r="AO130" s="499"/>
      <c r="AP130" s="542"/>
      <c r="AQ130" s="550"/>
      <c r="AR130" s="550"/>
      <c r="AS130" s="550"/>
      <c r="AT130" s="560"/>
      <c r="AU130" s="576"/>
      <c r="AV130" s="576"/>
      <c r="AW130" s="576"/>
      <c r="AX130" s="585" t="s">
        <v>431</v>
      </c>
      <c r="AY130" s="378"/>
      <c r="AZ130" s="378"/>
      <c r="BA130" s="378"/>
      <c r="BB130" s="378"/>
      <c r="BC130" s="378"/>
      <c r="BD130" s="378"/>
      <c r="BE130" s="472"/>
      <c r="BF130" s="615">
        <v>8.8000000000000007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175</v>
      </c>
      <c r="X131" s="467"/>
      <c r="Y131" s="467"/>
      <c r="Z131" s="477"/>
      <c r="AA131" s="484">
        <v>5392711</v>
      </c>
      <c r="AB131" s="489"/>
      <c r="AC131" s="489"/>
      <c r="AD131" s="489"/>
      <c r="AE131" s="501"/>
      <c r="AF131" s="517">
        <v>5687256</v>
      </c>
      <c r="AG131" s="489"/>
      <c r="AH131" s="489"/>
      <c r="AI131" s="489"/>
      <c r="AJ131" s="501"/>
      <c r="AK131" s="517">
        <v>5427985</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42.2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495</v>
      </c>
      <c r="W132" s="462"/>
      <c r="X132" s="462"/>
      <c r="Y132" s="462"/>
      <c r="Z132" s="478"/>
      <c r="AA132" s="485">
        <v>9.2051104000000006</v>
      </c>
      <c r="AB132" s="490"/>
      <c r="AC132" s="490"/>
      <c r="AD132" s="490"/>
      <c r="AE132" s="502"/>
      <c r="AF132" s="518">
        <v>8.4091343999999992</v>
      </c>
      <c r="AG132" s="490"/>
      <c r="AH132" s="490"/>
      <c r="AI132" s="490"/>
      <c r="AJ132" s="502"/>
      <c r="AK132" s="518">
        <v>9.0090336999999998</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55</v>
      </c>
      <c r="W133" s="404"/>
      <c r="X133" s="404"/>
      <c r="Y133" s="404"/>
      <c r="Z133" s="479"/>
      <c r="AA133" s="486">
        <v>9.5</v>
      </c>
      <c r="AB133" s="491"/>
      <c r="AC133" s="491"/>
      <c r="AD133" s="491"/>
      <c r="AE133" s="503"/>
      <c r="AF133" s="486">
        <v>9</v>
      </c>
      <c r="AG133" s="491"/>
      <c r="AH133" s="491"/>
      <c r="AI133" s="491"/>
      <c r="AJ133" s="503"/>
      <c r="AK133" s="486">
        <v>8.8000000000000007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4MToA+xVXoJ5kFL8rXCguiYk2qNYmcFwQ2OUXrY2Kxu9SMJbzlXf5kb8ksdzN6588Sc1q+EoHHO/FNmdMOaNaA==" saltValue="eSYIbtfKPG6OmWwMfHiLqg==" spinCount="100000" sheet="1" objects="1" scenarios="1" formatRows="0"/>
  <customSheetViews>
    <customSheetView guid="{B7C83196-3067-C748-830E-71C05AB9B97D}" scale="70" fitToPage="1" hiddenRows="1" hiddenColumns="1" topLeftCell="A13">
      <selection activeCell="CM8" sqref="CM8:CQ8"/>
      <pageMargins left="0.59055118110236227" right="0" top="0.59055118110236227" bottom="0.59055118110236227" header="0.39370078740157483" footer="0.39370078740157483"/>
      <pageSetup paperSize="8" horizontalDpi="1200" verticalDpi="1200" r:id="rId1"/>
      <headerFooter alignWithMargins="0">
        <oddFooter>&amp;C&amp;P/&amp;N</oddFooter>
        <evenFooter>&amp;C&amp;P/&amp;N</evenFooter>
        <firstFooter>&amp;C&amp;P/&amp;N</firstFooter>
      </headerFooter>
    </customSheetView>
  </customSheetViews>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usePrinterDefaults="1" r:id="rId2"/>
  <headerFooter alignWithMargins="0">
    <oddFooter>&amp;C&amp;P/&amp;N</oddFooter>
    <evenFooter>&amp;C&amp;P/&amp;N</evenFooter>
    <firstFooter>&amp;C&amp;P/&amp;N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5" zoomScaleNormal="85" zoomScaleSheetLayoutView="75" workbookViewId="0">
      <selection activeCell="BH35" sqref="BH35"/>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KOEQ0nOFl3sli6eAxsf9YOh09bhMXqL9/4mDlHz92fP+H5AtWS7Ru4n/SgDzg4LXsoInvqlWDU9txi79/OCiNA==" saltValue="aci7tnKbzaFsLI205sdaiA==" spinCount="100000" sheet="1" objects="1" scenarios="1"/>
  <phoneticPr fontId="5"/>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61" zoomScale="75" zoomScaleNormal="75" zoomScaleSheetLayoutView="55" workbookViewId="0">
      <selection activeCell="A70" sqref="A70:XFD70"/>
    </sheetView>
  </sheetViews>
  <sheetFormatPr defaultColWidth="0" defaultRowHeight="13.5" custom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35" spans="15:116" ht="13.5" customHeight="1">
      <c r="CZ35" s="726"/>
      <c r="DA35" s="726"/>
      <c r="DB35" s="726"/>
      <c r="DC35" s="726"/>
      <c r="DD35" s="726"/>
      <c r="DE35" s="726"/>
      <c r="DF35" s="726"/>
      <c r="DG35" s="726"/>
      <c r="DH35" s="726"/>
      <c r="DI35" s="726"/>
      <c r="DJ35" s="726"/>
      <c r="DK35" s="726"/>
      <c r="DL35" s="726"/>
    </row>
    <row r="37" spans="15:116" ht="13.5" customHeight="1">
      <c r="DL37" s="726"/>
    </row>
    <row r="38" spans="15:116" ht="13.5" customHeight="1">
      <c r="DI38" s="726"/>
      <c r="DJ38" s="726"/>
      <c r="DK38" s="726"/>
      <c r="DL38" s="726"/>
    </row>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6" spans="15:116" ht="13.5" customHeight="1">
      <c r="DA46" s="726"/>
      <c r="DB46" s="726"/>
      <c r="DC46" s="726"/>
      <c r="DD46" s="726"/>
      <c r="DE46" s="726"/>
      <c r="DF46" s="726"/>
      <c r="DG46" s="726"/>
      <c r="DH46" s="726"/>
      <c r="DI46" s="726"/>
      <c r="DJ46" s="726"/>
      <c r="DK46" s="726"/>
      <c r="DL46" s="726"/>
    </row>
    <row r="50" spans="104:116" ht="13.5" customHeight="1">
      <c r="CZ50" s="726"/>
      <c r="DA50" s="726"/>
      <c r="DB50" s="726"/>
      <c r="DC50" s="726"/>
      <c r="DD50" s="726"/>
      <c r="DE50" s="726"/>
      <c r="DF50" s="726"/>
      <c r="DG50" s="726"/>
      <c r="DH50" s="726"/>
      <c r="DI50" s="726"/>
      <c r="DJ50" s="726"/>
      <c r="DK50" s="726"/>
      <c r="DL50" s="726"/>
    </row>
    <row r="53" spans="104:116" ht="13.5" customHeight="1">
      <c r="DL53" s="726"/>
    </row>
    <row r="67" spans="107:116" ht="13.5" customHeight="1">
      <c r="DC67" s="726"/>
      <c r="DD67" s="726"/>
      <c r="DE67" s="726"/>
      <c r="DF67" s="726"/>
      <c r="DG67" s="726"/>
      <c r="DH67" s="726"/>
      <c r="DI67" s="726"/>
      <c r="DJ67" s="726"/>
      <c r="DK67" s="726"/>
      <c r="DL67" s="726"/>
    </row>
  </sheetData>
  <sheetProtection algorithmName="SHA-512" hashValue="9cH+3xA7DEHdN5Hs3MU7p70eQEVBc/IzBzViX7F0tVxsl0riyhVkrFKA2NBxhuMzb1Bp7HBl1ieQBsWGG/S8EA==" saltValue="j3OOXdQPrBia9KK7YhafUA==" spinCount="100000" sheet="1" objects="1" scenarios="1"/>
  <customSheetViews>
    <customSheetView guid="{B7C83196-3067-C748-830E-71C05AB9B97D}" showGridLines="0" fitToPage="1" hiddenColumns="1" topLeftCell="A67">
      <selection activeCell="A1"/>
      <pageMargins left="0" right="0" top="0" bottom="0" header="0"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5"/>
  <printOptions horizontalCentered="1" verticalCentered="1"/>
  <pageMargins left="0" right="0" top="0" bottom="0" header="0" footer="0"/>
  <pageSetup paperSize="9" scale="49" fitToWidth="1" fitToHeight="1" orientation="landscape" usePrinterDefaults="1" horizontalDpi="300" verticalDpi="300" r:id="rId2"/>
  <headerFooter alignWithMargins="0">
    <oddFooter>&amp;C&amp;P/&amp;N</oddFooter>
    <evenFooter>&amp;C&amp;P/&amp;N</evenFooter>
    <firstFooter>&amp;C&amp;P/&amp;N</first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6" zoomScale="75" zoomScaleSheetLayoutView="75" workbookViewId="0">
      <selection activeCell="AR14" sqref="AR14"/>
    </sheetView>
  </sheetViews>
  <sheetFormatPr defaultColWidth="0" defaultRowHeight="13.5" custom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496</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331</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497</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498</v>
      </c>
      <c r="AQ8" s="809" t="s">
        <v>500</v>
      </c>
      <c r="AR8" s="823" t="s">
        <v>420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501</v>
      </c>
      <c r="AL9" s="757"/>
      <c r="AM9" s="757"/>
      <c r="AN9" s="774"/>
      <c r="AO9" s="787">
        <v>1632082</v>
      </c>
      <c r="AP9" s="787">
        <v>88801</v>
      </c>
      <c r="AQ9" s="810">
        <v>91991</v>
      </c>
      <c r="AR9" s="824">
        <v>-3.5</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3455</v>
      </c>
      <c r="AP10" s="788">
        <v>188</v>
      </c>
      <c r="AQ10" s="811">
        <v>12405</v>
      </c>
      <c r="AR10" s="825">
        <v>-98.5</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395</v>
      </c>
      <c r="AL11" s="757"/>
      <c r="AM11" s="757"/>
      <c r="AN11" s="774"/>
      <c r="AO11" s="788">
        <v>62056</v>
      </c>
      <c r="AP11" s="788">
        <v>3376</v>
      </c>
      <c r="AQ11" s="811">
        <v>395</v>
      </c>
      <c r="AR11" s="825">
        <v>754.7</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t="s">
        <v>201</v>
      </c>
      <c r="AP12" s="788" t="s">
        <v>201</v>
      </c>
      <c r="AQ12" s="811">
        <v>19</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502</v>
      </c>
      <c r="AL13" s="757"/>
      <c r="AM13" s="757"/>
      <c r="AN13" s="774"/>
      <c r="AO13" s="788">
        <v>137383</v>
      </c>
      <c r="AP13" s="788">
        <v>7475</v>
      </c>
      <c r="AQ13" s="811">
        <v>3751</v>
      </c>
      <c r="AR13" s="825">
        <v>99.3</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503</v>
      </c>
      <c r="AL14" s="757"/>
      <c r="AM14" s="757"/>
      <c r="AN14" s="774"/>
      <c r="AO14" s="788">
        <v>39626</v>
      </c>
      <c r="AP14" s="788">
        <v>2156</v>
      </c>
      <c r="AQ14" s="811">
        <v>1672</v>
      </c>
      <c r="AR14" s="825">
        <v>28.9</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311</v>
      </c>
      <c r="AL15" s="758"/>
      <c r="AM15" s="758"/>
      <c r="AN15" s="775"/>
      <c r="AO15" s="788">
        <v>-110607</v>
      </c>
      <c r="AP15" s="788">
        <v>-6018</v>
      </c>
      <c r="AQ15" s="811">
        <v>-6358</v>
      </c>
      <c r="AR15" s="825">
        <v>-5.3</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277</v>
      </c>
      <c r="AL16" s="758"/>
      <c r="AM16" s="758"/>
      <c r="AN16" s="775"/>
      <c r="AO16" s="788">
        <v>1763995</v>
      </c>
      <c r="AP16" s="788">
        <v>95979</v>
      </c>
      <c r="AQ16" s="811">
        <v>103876</v>
      </c>
      <c r="AR16" s="825">
        <v>-7.6</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187</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504</v>
      </c>
      <c r="AP20" s="799" t="s">
        <v>337</v>
      </c>
      <c r="AQ20" s="812" t="s">
        <v>38</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505</v>
      </c>
      <c r="AL21" s="760"/>
      <c r="AM21" s="760"/>
      <c r="AN21" s="777"/>
      <c r="AO21" s="790">
        <v>8.92</v>
      </c>
      <c r="AP21" s="800">
        <v>9.2899999999999991</v>
      </c>
      <c r="AQ21" s="813">
        <v>-0.37</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506</v>
      </c>
      <c r="AL22" s="760"/>
      <c r="AM22" s="760"/>
      <c r="AN22" s="777"/>
      <c r="AO22" s="791">
        <v>96.7</v>
      </c>
      <c r="AP22" s="801">
        <v>96.9</v>
      </c>
      <c r="AQ22" s="814">
        <v>-0.2</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266</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497</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498</v>
      </c>
      <c r="AQ31" s="809" t="s">
        <v>500</v>
      </c>
      <c r="AR31" s="823" t="s">
        <v>420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508</v>
      </c>
      <c r="AL32" s="761"/>
      <c r="AM32" s="761"/>
      <c r="AN32" s="778"/>
      <c r="AO32" s="788">
        <v>810872</v>
      </c>
      <c r="AP32" s="788">
        <v>44119</v>
      </c>
      <c r="AQ32" s="815">
        <v>51927</v>
      </c>
      <c r="AR32" s="825">
        <v>-15</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509</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510</v>
      </c>
      <c r="AL34" s="761"/>
      <c r="AM34" s="761"/>
      <c r="AN34" s="778"/>
      <c r="AO34" s="788" t="s">
        <v>201</v>
      </c>
      <c r="AP34" s="788" t="s">
        <v>201</v>
      </c>
      <c r="AQ34" s="815" t="s">
        <v>201</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511</v>
      </c>
      <c r="AL35" s="761"/>
      <c r="AM35" s="761"/>
      <c r="AN35" s="778"/>
      <c r="AO35" s="788">
        <v>706763</v>
      </c>
      <c r="AP35" s="788">
        <v>38455</v>
      </c>
      <c r="AQ35" s="815">
        <v>15337</v>
      </c>
      <c r="AR35" s="825">
        <v>150.69999999999999</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32</v>
      </c>
      <c r="AL36" s="761"/>
      <c r="AM36" s="761"/>
      <c r="AN36" s="778"/>
      <c r="AO36" s="788">
        <v>1514</v>
      </c>
      <c r="AP36" s="788">
        <v>82</v>
      </c>
      <c r="AQ36" s="815">
        <v>2347</v>
      </c>
      <c r="AR36" s="825">
        <v>-96.5</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350</v>
      </c>
      <c r="AL37" s="761"/>
      <c r="AM37" s="761"/>
      <c r="AN37" s="778"/>
      <c r="AO37" s="788" t="s">
        <v>201</v>
      </c>
      <c r="AP37" s="788" t="s">
        <v>201</v>
      </c>
      <c r="AQ37" s="815">
        <v>463</v>
      </c>
      <c r="AR37" s="825" t="s">
        <v>201</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512</v>
      </c>
      <c r="AL38" s="762"/>
      <c r="AM38" s="762"/>
      <c r="AN38" s="779"/>
      <c r="AO38" s="792" t="s">
        <v>201</v>
      </c>
      <c r="AP38" s="792" t="s">
        <v>201</v>
      </c>
      <c r="AQ38" s="816">
        <v>1</v>
      </c>
      <c r="AR38" s="814" t="s">
        <v>201</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53</v>
      </c>
      <c r="AL39" s="762"/>
      <c r="AM39" s="762"/>
      <c r="AN39" s="779"/>
      <c r="AO39" s="788">
        <v>-22742</v>
      </c>
      <c r="AP39" s="788">
        <v>-1237</v>
      </c>
      <c r="AQ39" s="815">
        <v>-3326</v>
      </c>
      <c r="AR39" s="825">
        <v>-62.8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513</v>
      </c>
      <c r="AL40" s="761"/>
      <c r="AM40" s="761"/>
      <c r="AN40" s="778"/>
      <c r="AO40" s="788">
        <v>-1007398</v>
      </c>
      <c r="AP40" s="788">
        <v>-54812</v>
      </c>
      <c r="AQ40" s="815">
        <v>-45680</v>
      </c>
      <c r="AR40" s="825">
        <v>20</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385</v>
      </c>
      <c r="AL41" s="763"/>
      <c r="AM41" s="763"/>
      <c r="AN41" s="780"/>
      <c r="AO41" s="788">
        <v>489009</v>
      </c>
      <c r="AP41" s="788">
        <v>26607</v>
      </c>
      <c r="AQ41" s="815">
        <v>21069</v>
      </c>
      <c r="AR41" s="825">
        <v>26.3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514</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515</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516</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440</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489</v>
      </c>
      <c r="AO50" s="794" t="s">
        <v>490</v>
      </c>
      <c r="AP50" s="805" t="s">
        <v>517</v>
      </c>
      <c r="AQ50" s="818" t="s">
        <v>380</v>
      </c>
      <c r="AR50" s="828" t="s">
        <v>518</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499</v>
      </c>
      <c r="AL51" s="764"/>
      <c r="AM51" s="770">
        <v>1108678</v>
      </c>
      <c r="AN51" s="783">
        <v>56318</v>
      </c>
      <c r="AO51" s="795">
        <v>-36.700000000000003</v>
      </c>
      <c r="AP51" s="806">
        <v>96462</v>
      </c>
      <c r="AQ51" s="819">
        <v>-2.5</v>
      </c>
      <c r="AR51" s="829">
        <v>-34.200000000000003</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279</v>
      </c>
      <c r="AM52" s="771">
        <v>849589</v>
      </c>
      <c r="AN52" s="784">
        <v>43157</v>
      </c>
      <c r="AO52" s="796">
        <v>-22.7</v>
      </c>
      <c r="AP52" s="807">
        <v>39886</v>
      </c>
      <c r="AQ52" s="820">
        <v>-8.8000000000000007</v>
      </c>
      <c r="AR52" s="830">
        <v>-13.9</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519</v>
      </c>
      <c r="AL53" s="764"/>
      <c r="AM53" s="770">
        <v>1331612</v>
      </c>
      <c r="AN53" s="783">
        <v>68881</v>
      </c>
      <c r="AO53" s="795">
        <v>22.3</v>
      </c>
      <c r="AP53" s="806">
        <v>83103</v>
      </c>
      <c r="AQ53" s="819">
        <v>-13.8</v>
      </c>
      <c r="AR53" s="829">
        <v>36.1</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279</v>
      </c>
      <c r="AM54" s="771">
        <v>814487</v>
      </c>
      <c r="AN54" s="784">
        <v>42132</v>
      </c>
      <c r="AO54" s="796">
        <v>-2.4</v>
      </c>
      <c r="AP54" s="807">
        <v>41378</v>
      </c>
      <c r="AQ54" s="820">
        <v>3.7</v>
      </c>
      <c r="AR54" s="830">
        <v>-6.1</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474</v>
      </c>
      <c r="AL55" s="764"/>
      <c r="AM55" s="770">
        <v>4394059</v>
      </c>
      <c r="AN55" s="783">
        <v>231925</v>
      </c>
      <c r="AO55" s="795">
        <v>236.7</v>
      </c>
      <c r="AP55" s="806">
        <v>84459</v>
      </c>
      <c r="AQ55" s="819">
        <v>1.6</v>
      </c>
      <c r="AR55" s="829">
        <v>235.1</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279</v>
      </c>
      <c r="AM56" s="771">
        <v>1515585</v>
      </c>
      <c r="AN56" s="784">
        <v>79995</v>
      </c>
      <c r="AO56" s="796">
        <v>89.9</v>
      </c>
      <c r="AP56" s="807">
        <v>47314</v>
      </c>
      <c r="AQ56" s="820">
        <v>14.3</v>
      </c>
      <c r="AR56" s="830">
        <v>75.599999999999994</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520</v>
      </c>
      <c r="AL57" s="764"/>
      <c r="AM57" s="770">
        <v>2041031</v>
      </c>
      <c r="AN57" s="783">
        <v>109627</v>
      </c>
      <c r="AO57" s="795">
        <v>-52.7</v>
      </c>
      <c r="AP57" s="806">
        <v>76413</v>
      </c>
      <c r="AQ57" s="819">
        <v>-9.5</v>
      </c>
      <c r="AR57" s="829">
        <v>-43.2</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279</v>
      </c>
      <c r="AM58" s="771">
        <v>1596534</v>
      </c>
      <c r="AN58" s="784">
        <v>85752</v>
      </c>
      <c r="AO58" s="796">
        <v>7.2</v>
      </c>
      <c r="AP58" s="807">
        <v>39658</v>
      </c>
      <c r="AQ58" s="820">
        <v>-16.2</v>
      </c>
      <c r="AR58" s="830">
        <v>23.4</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136</v>
      </c>
      <c r="AL59" s="764"/>
      <c r="AM59" s="770">
        <v>1487896</v>
      </c>
      <c r="AN59" s="783">
        <v>80956</v>
      </c>
      <c r="AO59" s="795">
        <v>-26.2</v>
      </c>
      <c r="AP59" s="806">
        <v>66481</v>
      </c>
      <c r="AQ59" s="819">
        <v>-13</v>
      </c>
      <c r="AR59" s="829">
        <v>-13.2</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279</v>
      </c>
      <c r="AM60" s="771">
        <v>1188557</v>
      </c>
      <c r="AN60" s="784">
        <v>64669</v>
      </c>
      <c r="AO60" s="796">
        <v>-24.6</v>
      </c>
      <c r="AP60" s="807">
        <v>36120</v>
      </c>
      <c r="AQ60" s="820">
        <v>-8.9</v>
      </c>
      <c r="AR60" s="830">
        <v>-15.7</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521</v>
      </c>
      <c r="AL61" s="767"/>
      <c r="AM61" s="770">
        <v>2072655</v>
      </c>
      <c r="AN61" s="783">
        <v>109541</v>
      </c>
      <c r="AO61" s="795">
        <v>28.7</v>
      </c>
      <c r="AP61" s="806">
        <v>81384</v>
      </c>
      <c r="AQ61" s="821">
        <v>-7.4</v>
      </c>
      <c r="AR61" s="829">
        <v>36.1</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279</v>
      </c>
      <c r="AM62" s="771">
        <v>1192950</v>
      </c>
      <c r="AN62" s="784">
        <v>63141</v>
      </c>
      <c r="AO62" s="796">
        <v>9.5</v>
      </c>
      <c r="AP62" s="807">
        <v>40871</v>
      </c>
      <c r="AQ62" s="820">
        <v>-3.2</v>
      </c>
      <c r="AR62" s="830">
        <v>12.7</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czx8u+9XjWe7EA49jxYy5XKodguyuZcnJjlhR6P3DF0DY//3yGEpuIOacqJ3oT7XB56rdH8P8iPDTNLkutNLxw==" saltValue="ozc1G26Ea3D5kUj4pNUrIQ==" spinCount="100000" sheet="1" objects="1" scenarios="1"/>
  <customSheetViews>
    <customSheetView guid="{B7C83196-3067-C748-830E-71C05AB9B97D}" showGridLines="0" fitToPage="1" hiddenRows="1" hiddenColumns="1" view="pageBreakPreview">
      <selection activeCell="A1"/>
      <pageMargins left="0.39370078740157483" right="0.19685039370078741" top="0.39370078740157483" bottom="0.31496062992125984" header="0.51181102362204722" footer="0"/>
      <printOptions horizontalCentered="1"/>
      <pageSetup paperSize="9" orientation="landscape" r:id="rId1"/>
      <headerFooter alignWithMargins="0">
        <oddFooter>&amp;C&amp;P/&amp;N</oddFooter>
        <evenFooter>&amp;C&amp;P/&amp;N</evenFooter>
        <firstFooter>&amp;C&amp;P/&amp;N</firstFooter>
      </headerFooter>
    </customSheetView>
  </customSheetViews>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2"/>
  <headerFooter alignWithMargins="0">
    <oddFooter>&amp;C&amp;P/&amp;N</oddFooter>
    <evenFooter>&amp;C&amp;P/&amp;N</evenFooter>
    <firstFooter>&amp;C&amp;P/&amp;N</first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2" zoomScaleSheetLayoutView="55" workbookViewId="0">
      <selection activeCell="AF101" sqref="AF101"/>
    </sheetView>
  </sheetViews>
  <sheetFormatPr defaultColWidth="0" defaultRowHeight="13.5" custom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4" spans="116:125" ht="13.5" customHeight="1">
      <c r="DS94" s="726"/>
      <c r="DT94" s="726"/>
      <c r="DU94" s="726"/>
    </row>
    <row r="95" spans="116:125" ht="13.5" customHeight="1">
      <c r="DU95" s="726"/>
    </row>
    <row r="101" spans="124:125" ht="13.5" customHeight="1">
      <c r="DU101" s="726"/>
    </row>
    <row r="104" spans="124:125" ht="13.5" customHeight="1">
      <c r="DT104" s="726"/>
      <c r="DU104" s="726"/>
    </row>
    <row r="116" spans="125:125" ht="13.5" customHeight="1">
      <c r="DU116" s="726" t="s">
        <v>97</v>
      </c>
    </row>
    <row r="117" spans="125:125" ht="13.5" hidden="1" customHeight="1"/>
    <row r="118" spans="125:125" ht="13.5" hidden="1" customHeight="1"/>
    <row r="119" spans="125:125" ht="13.5" hidden="1" customHeight="1"/>
    <row r="120" spans="125:125" ht="13.5" hidden="1" customHeight="1"/>
    <row r="121" spans="125:125" ht="13.5" hidden="1" customHeight="1">
      <c r="DU121" s="726"/>
    </row>
  </sheetData>
  <sheetProtection algorithmName="SHA-512" hashValue="zXuJ3pVliAY4k6kF2s0Z4qCc15jdx7PfUOs1MfoXQOkinm83daECNw/lMsXemvnV/0tZ/Vo+0Iw2KsVL6xFNmA==" saltValue="sVPn8RzalSr+rkAio6Zsqg==" spinCount="100000" sheet="1" objects="1" scenarios="1"/>
  <customSheetViews>
    <customSheetView guid="{B7C83196-3067-C748-830E-71C05AB9B97D}" showGridLines="0" fitToPage="1" hiddenRows="1" hiddenColumns="1">
      <selection activeCell="A1"/>
      <pageMargins left="0" right="0" top="0.19685039370078741" bottom="0" header="0.39370078740157483"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2"/>
  <headerFooter alignWithMargins="0">
    <oddFooter>&amp;C&amp;P/&amp;N</oddFooter>
    <evenFooter>&amp;C&amp;P/&amp;N</evenFooter>
    <firstFooter>&amp;C&amp;P/&amp;N</first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8" zoomScaleSheetLayoutView="55" workbookViewId="0">
      <selection activeCell="BH118" sqref="BH118"/>
    </sheetView>
  </sheetViews>
  <sheetFormatPr defaultColWidth="0" defaultRowHeight="13.5" customHeight="1"/>
  <cols>
    <col min="1" max="125" width="2.5" style="725" customWidth="1"/>
    <col min="126" max="142" width="8"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116" spans="125:125" ht="13.5" customHeight="1">
      <c r="DU116" s="725" t="s">
        <v>97</v>
      </c>
    </row>
  </sheetData>
  <sheetProtection algorithmName="SHA-512" hashValue="b9JuqxNdCI2HLlI6oOZKEDHzhS/oUQlmCF5YT4oqqSg18EfHjS1ih1XE7BLQmcCSRSVoPHAqH5Yklzu1JLW7aw==" saltValue="ag6D862ZfqYQuBrwkeknFA==" spinCount="100000" sheet="1" objects="1" scenarios="1"/>
  <customSheetViews>
    <customSheetView guid="{B7C83196-3067-C748-830E-71C05AB9B97D}" showGridLines="0" fitToPage="1" hiddenColumns="1">
      <selection activeCell="A1"/>
      <pageMargins left="0" right="0" top="0.19685039370078741" bottom="0" header="0.39370078740157483"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2"/>
  <headerFooter alignWithMargins="0">
    <oddFooter>&amp;C&amp;P/&amp;N</oddFooter>
    <evenFooter>&amp;C&amp;P/&amp;N</evenFooter>
    <firstFooter>&amp;C&amp;P/&amp;N</first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F43" zoomScaleSheetLayoutView="100" workbookViewId="0">
      <selection activeCell="M52" sqref="M52"/>
    </sheetView>
  </sheetViews>
  <sheetFormatPr defaultColWidth="0" defaultRowHeight="13.5" customHeight="1"/>
  <cols>
    <col min="1" max="1" width="8.25" style="363" customWidth="1"/>
    <col min="2" max="16" width="14.625" style="363" customWidth="1"/>
    <col min="17" max="16384" width="8"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4</v>
      </c>
      <c r="C46" s="841"/>
      <c r="D46" s="841"/>
      <c r="E46" s="845" t="s">
        <v>17</v>
      </c>
      <c r="F46" s="849" t="s">
        <v>523</v>
      </c>
      <c r="G46" s="853" t="s">
        <v>524</v>
      </c>
      <c r="H46" s="853" t="s">
        <v>525</v>
      </c>
      <c r="I46" s="853" t="s">
        <v>526</v>
      </c>
      <c r="J46" s="858" t="s">
        <v>527</v>
      </c>
    </row>
    <row r="47" spans="2:10" ht="57.75" customHeight="1">
      <c r="B47" s="838"/>
      <c r="C47" s="842" t="s">
        <v>3</v>
      </c>
      <c r="D47" s="842"/>
      <c r="E47" s="846"/>
      <c r="F47" s="850">
        <v>42.95</v>
      </c>
      <c r="G47" s="854">
        <v>39.380000000000003</v>
      </c>
      <c r="H47" s="854">
        <v>34.35</v>
      </c>
      <c r="I47" s="854">
        <v>41.74</v>
      </c>
      <c r="J47" s="859">
        <v>42.75</v>
      </c>
    </row>
    <row r="48" spans="2:10" ht="57.75" customHeight="1">
      <c r="B48" s="839"/>
      <c r="C48" s="843" t="s">
        <v>10</v>
      </c>
      <c r="D48" s="843"/>
      <c r="E48" s="847"/>
      <c r="F48" s="851">
        <v>5.29</v>
      </c>
      <c r="G48" s="855">
        <v>6.61</v>
      </c>
      <c r="H48" s="855">
        <v>7.25</v>
      </c>
      <c r="I48" s="855">
        <v>5.88</v>
      </c>
      <c r="J48" s="860">
        <v>5.57</v>
      </c>
    </row>
    <row r="49" spans="2:10" ht="57.75" customHeight="1">
      <c r="B49" s="840"/>
      <c r="C49" s="844" t="s">
        <v>16</v>
      </c>
      <c r="D49" s="844"/>
      <c r="E49" s="848"/>
      <c r="F49" s="852" t="s">
        <v>528</v>
      </c>
      <c r="G49" s="856" t="s">
        <v>529</v>
      </c>
      <c r="H49" s="856" t="s">
        <v>335</v>
      </c>
      <c r="I49" s="856">
        <v>7.84</v>
      </c>
      <c r="J49" s="861" t="s">
        <v>530</v>
      </c>
    </row>
    <row r="50" spans="2:10"/>
  </sheetData>
  <sheetProtection algorithmName="SHA-512" hashValue="vl/DdIRxCrZtzs2qcCxlSOUNaNYKt2ReWuqsVd7hlNB9GNMsjjg6mJ11cMkBCTy0WlL9NEml63Sm76t2dN8oFw==" saltValue="RfBmDcARuCLdz25MxM4BdA==" spinCount="100000" sheet="1" objects="1" scenarios="1"/>
  <customSheetViews>
    <customSheetView guid="{B7C83196-3067-C748-830E-71C05AB9B97D}" showGridLines="0" fitToPage="1" hiddenColumns="1">
      <selection activeCell="A1"/>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2"/>
  <headerFooter alignWithMargins="0">
    <oddFooter>&amp;C&amp;P/&amp;N</oddFooter>
    <evenFooter>&amp;C&amp;P/&amp;N</evenFooter>
    <firstFooter>&amp;C&amp;P/&amp;N</firstFooter>
  </headerFooter>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仲田　庸佑</cp:lastModifiedBy>
  <dcterms:created xsi:type="dcterms:W3CDTF">2024-02-05T00:22:46Z</dcterms:created>
  <dcterms:modified xsi:type="dcterms:W3CDTF">2024-03-25T05:04:30Z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2024-03-25T05:04:30Z</vt:filetime>
  </property>
</Properties>
</file>