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Group\企画財政課\★城里財政17.2から1\財政状況資料集\R2決算\06 【HP公表用】03\"/>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AM35" i="10"/>
  <c r="C35" i="10"/>
  <c r="C34" i="10"/>
  <c r="AM34"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CO34" i="10" l="1"/>
  <c r="CO35" i="10" s="1"/>
  <c r="CO36" i="10" s="1"/>
</calcChain>
</file>

<file path=xl/sharedStrings.xml><?xml version="1.0" encoding="utf-8"?>
<sst xmlns="http://schemas.openxmlformats.org/spreadsheetml/2006/main" count="1120" uniqueCount="597">
  <si>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</si>
  <si>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</si>
  <si>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</si>
  <si>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</si>
  <si>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</si>
  <si>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</si>
  <si>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</si>
  <si>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</si>
  <si>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</si>
  <si>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</si>
  <si>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</si>
  <si>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</si>
  <si>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</si>
  <si>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</si>
  <si>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</si>
  <si>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</si>
  <si>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</si>
  <si>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</si>
  <si>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</si>
  <si>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</si>
  <si>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</si>
  <si>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</si>
  <si>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</si>
  <si>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</si>
  <si>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</si>
  <si>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</si>
  <si>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</si>
  <si>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</si>
  <si>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</si>
  <si>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</si>
  <si>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</si>
  <si>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</si>
  <si>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</si>
  <si>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</si>
  <si>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</si>
  <si>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</si>
  <si>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</si>
  <si>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</si>
  <si>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</si>
  <si>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</si>
  <si>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</si>
  <si>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</si>
  <si>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</si>
  <si>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</si>
  <si>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</si>
  <si>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</si>
  <si>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</si>
  <si>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</si>
  <si>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</si>
  <si>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</si>
  <si>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</si>
  <si>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</si>
  <si>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</si>
  <si>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</si>
  <si>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</si>
  <si>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</si>
  <si>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</si>
  <si>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</si>
  <si>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</si>
  <si>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</si>
  <si>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</si>
  <si>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</si>
  <si>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</si>
  <si>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</si>
  <si>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</si>
  <si>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</si>
  <si>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</si>
  <si>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</si>
  <si>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</si>
  <si>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</si>
  <si>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</si>
  <si>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</si>
  <si>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</si>
  <si>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</si>
  <si>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</si>
  <si>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</si>
  <si>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</si>
  <si>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</si>
  <si>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</si>
  <si>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</si>
  <si>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</si>
  <si>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</si>
  <si>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</si>
  <si>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</si>
  <si>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</si>
  <si>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</si>
  <si>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</si>
  <si>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</si>
  <si>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</si>
  <si>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</si>
  <si>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</si>
  <si>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</si>
  <si>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</si>
  <si>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</si>
  <si>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</si>
  <si>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</si>
  <si>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</si>
  <si>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</si>
  <si>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</si>
  <si>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</si>
  <si>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</si>
  <si>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</si>
  <si>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</si>
  <si>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</si>
  <si>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</si>
  <si>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</si>
  <si>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</si>
  <si>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</si>
  <si>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</si>
  <si>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</si>
  <si>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</si>
  <si>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</si>
  <si>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</si>
  <si>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</si>
  <si>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</si>
  <si>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</si>
  <si>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</si>
  <si>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</si>
  <si>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</si>
  <si>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</si>
  <si>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</si>
  <si>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</si>
  <si>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</si>
  <si>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</si>
  <si>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</si>
  <si>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</si>
  <si>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</si>
  <si>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</si>
  <si>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</si>
  <si>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</si>
  <si>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</si>
  <si>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</si>
  <si>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</si>
  <si>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</si>
  <si>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</si>
  <si>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</si>
  <si>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</si>
  <si>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</si>
  <si>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</si>
  <si>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</si>
  <si>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</si>
  <si>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</si>
  <si>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</si>
  <si>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</si>
  <si>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</si>
  <si>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</si>
  <si>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</si>
  <si>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</si>
  <si>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</si>
  <si>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</si>
  <si>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</si>
  <si>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</si>
  <si>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</si>
  <si>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</si>
  <si>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</si>
  <si>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</si>
  <si>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</si>
  <si>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</si>
  <si>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</si>
  <si>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</si>
  <si>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</si>
  <si>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</si>
  <si>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</si>
  <si>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</si>
  <si>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</si>
  <si>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</si>
  <si>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</si>
  <si>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</si>
  <si>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</si>
  <si>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</si>
  <si>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</si>
  <si>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</si>
  <si>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</si>
  <si>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</si>
  <si>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</si>
  <si>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</si>
  <si>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</si>
  <si>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</si>
  <si>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</si>
  <si>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</si>
  <si>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</si>
  <si>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</si>
  <si>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</si>
  <si>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</si>
  <si>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</si>
  <si>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</si>
  <si>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</si>
  <si>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</si>
  <si>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</si>
  <si>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</si>
  <si>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</si>
  <si>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</si>
  <si>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</si>
  <si>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</si>
  <si>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</si>
  <si>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</si>
  <si>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</si>
  <si>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</si>
  <si>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</si>
  <si>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</si>
  <si>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</si>
  <si>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</si>
  <si>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</si>
  <si>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</si>
  <si>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</si>
  <si>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</si>
  <si>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</si>
  <si>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</si>
  <si>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</si>
  <si>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</si>
  <si>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</si>
  <si>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</si>
  <si>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</si>
  <si>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</si>
  <si>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</si>
  <si>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</si>
  <si>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</si>
  <si>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</si>
  <si>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</si>
  <si>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</si>
  <si>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</si>
  <si>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</si>
  <si>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</si>
  <si>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</si>
  <si>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</si>
  <si>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</si>
  <si>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</si>
  <si>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</si>
  <si>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</si>
  <si>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</si>
  <si>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</si>
  <si>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</si>
  <si>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</si>
  <si>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</si>
  <si>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</si>
  <si>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</si>
  <si>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</si>
  <si>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</si>
  <si>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</si>
  <si>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</si>
  <si>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</si>
  <si>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</si>
  <si>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</si>
  <si>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</si>
  <si>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</si>
  <si>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</si>
  <si>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</si>
  <si>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</si>
  <si>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</si>
  <si>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</si>
  <si>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</si>
  <si>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</si>
  <si>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</si>
  <si>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</si>
  <si>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</si>
  <si>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</si>
  <si>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</si>
  <si>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</si>
  <si>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</si>
  <si>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</si>
  <si>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</si>
  <si>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</si>
  <si>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</si>
  <si>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</si>
  <si>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</si>
  <si>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</si>
  <si>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</si>
  <si>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</si>
  <si>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</si>
  <si>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</si>
  <si>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</si>
  <si>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</si>
  <si>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</si>
  <si>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</si>
  <si>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</si>
  <si>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</si>
  <si>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</si>
  <si>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</si>
  <si>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</si>
  <si>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</si>
  <si>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</si>
  <si>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</si>
  <si>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</si>
  <si>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</si>
  <si>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</si>
  <si>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</si>
  <si>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</si>
  <si>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</si>
  <si>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</si>
  <si>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</si>
  <si>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</si>
  <si>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</si>
  <si>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</si>
  <si>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</si>
  <si>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</si>
  <si>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</si>
  <si>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</si>
  <si>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</si>
  <si>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</si>
  <si>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</si>
  <si>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</si>
  <si>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</si>
  <si>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</si>
  <si>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</si>
  <si>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</si>
  <si>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</si>
  <si>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</si>
  <si>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</si>
  <si>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</si>
  <si>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</si>
  <si>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</si>
  <si>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</si>
  <si>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</si>
  <si>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</si>
  <si>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</si>
  <si>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</si>
  <si>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</si>
  <si>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</si>
  <si>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</si>
  <si>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</si>
  <si>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</si>
  <si>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</si>
  <si>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</si>
  <si>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</si>
  <si>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</si>
  <si>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</si>
  <si>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</si>
  <si>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</si>
  <si>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</si>
  <si>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</si>
  <si>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</si>
  <si>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</si>
  <si>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</si>
  <si>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</si>
  <si>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</si>
  <si>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</si>
  <si>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</si>
  <si>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</si>
  <si>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</si>
  <si>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</si>
  <si>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</si>
  <si>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</si>
  <si>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</si>
  <si>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</si>
  <si>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</si>
  <si>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</si>
  <si>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</si>
  <si>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</si>
  <si>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</si>
  <si>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</si>
  <si>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</si>
  <si>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</si>
  <si>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</si>
  <si>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</si>
  <si>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</si>
  <si>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</si>
  <si>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</si>
  <si>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</si>
  <si>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</si>
  <si>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</si>
  <si>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</si>
  <si>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</si>
  <si>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</si>
  <si>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</si>
  <si>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</si>
  <si>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</si>
  <si>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茨城県城里町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</si>
  <si>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</si>
  <si>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</si>
  <si>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</si>
  <si>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</si>
  <si>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</si>
  <si>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</si>
  <si>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</si>
  <si>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</si>
  <si>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</si>
  <si>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</si>
  <si>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</si>
  <si>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</si>
  <si>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</si>
  <si>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</si>
  <si>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</si>
  <si>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</si>
  <si>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</si>
  <si>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</si>
  <si>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</si>
  <si>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</si>
  <si>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</si>
  <si>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</si>
  <si>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</si>
  <si>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</si>
  <si>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</si>
  <si>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</si>
  <si>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</si>
  <si>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</si>
  <si>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</si>
  <si>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</si>
  <si>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</si>
  <si>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</si>
  <si>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</si>
  <si>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</si>
  <si>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</si>
  <si>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介護保険特別会計（保険事業勘定）</t>
    <phoneticPr fontId="5"/>
  </si>
  <si>
    <t>介護保険特別会計（介護サービス事業勘定）</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</si>
  <si>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</si>
  <si>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</si>
  <si>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</si>
  <si>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</si>
  <si>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</si>
  <si>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</si>
  <si>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</si>
  <si>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</si>
  <si>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</si>
  <si>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</si>
  <si>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</si>
  <si>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</si>
  <si>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</si>
  <si>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</si>
  <si>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</si>
  <si>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</si>
  <si>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</si>
  <si>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</si>
  <si>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</si>
  <si>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</si>
  <si>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</si>
  <si>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</si>
  <si>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</si>
  <si>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</si>
  <si>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</si>
  <si>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</si>
  <si>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</si>
  <si>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</si>
  <si>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</si>
  <si>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</si>
  <si>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</si>
  <si>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</si>
  <si>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</si>
  <si>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</si>
  <si>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</si>
  <si>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</si>
  <si>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</si>
  <si>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</si>
  <si>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</si>
  <si>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</si>
  <si>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</si>
  <si>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</si>
  <si>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</si>
  <si>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</si>
  <si>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</si>
  <si>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</si>
  <si>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</si>
  <si>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</si>
  <si>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</si>
  <si>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</si>
  <si>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</si>
  <si>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</si>
  <si>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</si>
  <si>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</si>
  <si>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</si>
  <si>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</si>
  <si>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</si>
  <si>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</si>
  <si>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</si>
  <si>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</si>
  <si>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</si>
  <si>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</si>
  <si>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</si>
  <si>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</si>
  <si>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</si>
  <si>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</si>
  <si>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</si>
  <si>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</si>
  <si>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</si>
  <si>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</si>
  <si>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</si>
  <si>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</si>
  <si>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</si>
  <si>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</si>
  <si>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</si>
  <si>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</si>
  <si>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</si>
  <si>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</si>
  <si>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</si>
  <si>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</si>
  <si>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</si>
  <si>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</si>
  <si>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</si>
  <si>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</si>
  <si>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</si>
  <si>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</si>
  <si>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</si>
  <si>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</si>
  <si>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</si>
  <si>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</si>
  <si>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</si>
  <si>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</si>
  <si>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</si>
  <si>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</si>
  <si>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</si>
  <si>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</si>
  <si>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</si>
  <si>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</si>
  <si>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</si>
  <si>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</si>
  <si>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</si>
  <si>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</si>
  <si>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</si>
  <si>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</si>
  <si>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</si>
  <si>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</si>
  <si>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</si>
  <si>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</si>
  <si>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</si>
  <si>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</si>
  <si>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</si>
  <si>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</si>
  <si>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</si>
  <si>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</si>
  <si>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</si>
  <si>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</si>
  <si>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</si>
  <si>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</si>
  <si>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</si>
  <si>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</si>
  <si>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</si>
  <si>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</si>
  <si>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</si>
  <si>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</si>
  <si>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</si>
  <si>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</si>
  <si>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</si>
  <si>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</si>
  <si>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</si>
  <si>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</si>
  <si>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</si>
  <si>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</si>
  <si>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</si>
  <si>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</si>
  <si>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</si>
  <si>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</si>
  <si>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</si>
  <si>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</si>
  <si>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</si>
  <si>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</si>
  <si>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</si>
  <si>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</si>
  <si>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</si>
  <si>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</si>
  <si>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</si>
  <si>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</si>
  <si>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</si>
  <si>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</si>
  <si>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</si>
  <si>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</si>
  <si>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</si>
  <si>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9.72</t>
  </si>
  <si>
    <t>▲ 5.48</t>
  </si>
  <si>
    <t>▲ 3.13</t>
  </si>
  <si>
    <t>▲ 2.84</t>
  </si>
  <si>
    <t>上水道事業会計</t>
  </si>
  <si>
    <t>一般会計</t>
  </si>
  <si>
    <t>介護保険特別会計（保険事業勘定）</t>
  </si>
  <si>
    <t>国民健康保険特別会計（事業勘定）</t>
  </si>
  <si>
    <t>公共下水道事業特別会計</t>
  </si>
  <si>
    <t>農業集落排水事業特別会計</t>
  </si>
  <si>
    <t>介護保険特別会計（介護サービス事業勘定）</t>
  </si>
  <si>
    <t>国民健康保険特別会計（施設勘定）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</si>
  <si>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</si>
  <si>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</si>
  <si>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</si>
  <si>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</si>
  <si>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</si>
  <si>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</si>
  <si>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</si>
  <si>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</si>
  <si>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茨城県市町村総合事務組合(一般会計)</t>
  </si>
  <si>
    <t>-</t>
    <phoneticPr fontId="2"/>
  </si>
  <si>
    <t>茨城県市町村総合事務組合(県民交通災害共済事業特別会計)</t>
  </si>
  <si>
    <t>茨城租税債権管理機構(一般会計)</t>
  </si>
  <si>
    <t>茨城県後期高齢者医療広域連合(一般会計)</t>
  </si>
  <si>
    <t>茨城県後期高齢者医療広域連合(後期高齢医療特別会計)</t>
  </si>
  <si>
    <t>笠間地方広域事務組合(一般会計)</t>
  </si>
  <si>
    <t>水戸地方農業共済事務組合(農業共済事業会計)</t>
  </si>
  <si>
    <t>城里町開発公社</t>
  </si>
  <si>
    <t>-</t>
    <phoneticPr fontId="2"/>
  </si>
  <si>
    <t>桂ふるさと振興センター</t>
  </si>
  <si>
    <t>物産センター山桜</t>
  </si>
  <si>
    <t>公共施設等総合管理基金</t>
    <phoneticPr fontId="5"/>
  </si>
  <si>
    <t>公共施設整備基金</t>
    <phoneticPr fontId="5"/>
  </si>
  <si>
    <t>地域福祉振興基金</t>
    <phoneticPr fontId="5"/>
  </si>
  <si>
    <t>生活環境整備基金</t>
    <phoneticPr fontId="5"/>
  </si>
  <si>
    <t>ふるさと応援基金</t>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</si>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</sst>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xmlns:c16r2="http://schemas.microsoft.com/office/drawing/2015/06/chart">
            <c:ext xmlns:c16="http://schemas.microsoft.com/office/drawing/2014/chart" uri="{C3380CC4-5D6E-409C-BE32-E72D297353CC}">
              <c16:uniqueId val="{00000000-414C-4C59-9FB2-4DDAF74655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76969</c:v>
                </c:pt>
                <c:pt idx="1">
                  <c:v>89035</c:v>
                </c:pt>
                <c:pt idx="2">
                  <c:v>56318</c:v>
                </c:pt>
                <c:pt idx="3">
                  <c:v>68881</c:v>
                </c:pt>
                <c:pt idx="4">
                  <c:v>231925</c:v>
                </c:pt>
              </c:numCache>
            </c:numRef>
          </c:val>
          <c:smooth val="0"/>
          <c:extLst xmlns:c16r2="http://schemas.microsoft.com/office/drawing/2015/06/chart">
            <c:ext xmlns:c16="http://schemas.microsoft.com/office/drawing/2014/chart" uri="{C3380CC4-5D6E-409C-BE32-E72D297353CC}">
              <c16:uniqueId val="{00000001-414C-4C59-9FB2-4DDAF7465596}"/>
            </c:ext>
          </c:extLst>
        </c:ser>
        <c:dLbls>
          <c:showLegendKey val="0"/>
          <c:showVal val="0"/>
          <c:showCatName val="0"/>
          <c:showSerName val="0"/>
          <c:showPercent val="0"/>
          <c:showBubbleSize val="0"/>
        </c:dLbls>
        <c:marker val="1"/>
        <c:smooth val="0"/>
        <c:axId val="350421832"/>
        <c:axId val="350422224"/>
      </c:lineChart>
      <c:catAx>
        <c:axId val="350421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422224"/>
        <c:crosses val="autoZero"/>
        <c:auto val="1"/>
        <c:lblAlgn val="ctr"/>
        <c:lblOffset val="100"/>
        <c:tickLblSkip val="1"/>
        <c:tickMarkSkip val="1"/>
        <c:noMultiLvlLbl val="0"/>
      </c:catAx>
      <c:valAx>
        <c:axId val="3504222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421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6.28</c:v>
                </c:pt>
                <c:pt idx="1">
                  <c:v>4.5999999999999996</c:v>
                </c:pt>
                <c:pt idx="2">
                  <c:v>5.29</c:v>
                </c:pt>
                <c:pt idx="3">
                  <c:v>6.61</c:v>
                </c:pt>
                <c:pt idx="4">
                  <c:v>7.25</c:v>
                </c:pt>
              </c:numCache>
            </c:numRef>
          </c:val>
          <c:extLst xmlns:c16r2="http://schemas.microsoft.com/office/drawing/2015/06/chart">
            <c:ext xmlns:c16="http://schemas.microsoft.com/office/drawing/2014/chart" uri="{C3380CC4-5D6E-409C-BE32-E72D297353CC}">
              <c16:uniqueId val="{00000000-A08E-4AEB-B7EF-919ECBDCB7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54.29</c:v>
                </c:pt>
                <c:pt idx="1">
                  <c:v>48.52</c:v>
                </c:pt>
                <c:pt idx="2">
                  <c:v>42.95</c:v>
                </c:pt>
                <c:pt idx="3">
                  <c:v>39.380000000000003</c:v>
                </c:pt>
                <c:pt idx="4">
                  <c:v>34.35</c:v>
                </c:pt>
              </c:numCache>
            </c:numRef>
          </c:val>
          <c:extLst xmlns:c16r2="http://schemas.microsoft.com/office/drawing/2015/06/chart">
            <c:ext xmlns:c16="http://schemas.microsoft.com/office/drawing/2014/chart" uri="{C3380CC4-5D6E-409C-BE32-E72D297353CC}">
              <c16:uniqueId val="{00000001-A08E-4AEB-B7EF-919ECBDCB71B}"/>
            </c:ext>
          </c:extLst>
        </c:ser>
        <c:dLbls>
          <c:showLegendKey val="0"/>
          <c:showVal val="0"/>
          <c:showCatName val="0"/>
          <c:showSerName val="0"/>
          <c:showPercent val="0"/>
          <c:showBubbleSize val="0"/>
        </c:dLbls>
        <c:gapWidth val="250"/>
        <c:overlap val="100"/>
        <c:axId val="350425752"/>
        <c:axId val="350423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3.64</c:v>
                </c:pt>
                <c:pt idx="1">
                  <c:v>-9.7200000000000006</c:v>
                </c:pt>
                <c:pt idx="2">
                  <c:v>-5.48</c:v>
                </c:pt>
                <c:pt idx="3">
                  <c:v>-3.13</c:v>
                </c:pt>
                <c:pt idx="4">
                  <c:v>-2.84</c:v>
                </c:pt>
              </c:numCache>
            </c:numRef>
          </c:val>
          <c:smooth val="0"/>
          <c:extLst xmlns:c16r2="http://schemas.microsoft.com/office/drawing/2015/06/chart">
            <c:ext xmlns:c16="http://schemas.microsoft.com/office/drawing/2014/chart" uri="{C3380CC4-5D6E-409C-BE32-E72D297353CC}">
              <c16:uniqueId val="{00000002-A08E-4AEB-B7EF-919ECBDCB71B}"/>
            </c:ext>
          </c:extLst>
        </c:ser>
        <c:dLbls>
          <c:showLegendKey val="0"/>
          <c:showVal val="0"/>
          <c:showCatName val="0"/>
          <c:showSerName val="0"/>
          <c:showPercent val="0"/>
          <c:showBubbleSize val="0"/>
        </c:dLbls>
        <c:marker val="1"/>
        <c:smooth val="0"/>
        <c:axId val="350425752"/>
        <c:axId val="350423400"/>
      </c:lineChart>
      <c:catAx>
        <c:axId val="35042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423400"/>
        <c:crosses val="autoZero"/>
        <c:auto val="1"/>
        <c:lblAlgn val="ctr"/>
        <c:lblOffset val="100"/>
        <c:tickLblSkip val="1"/>
        <c:tickMarkSkip val="1"/>
        <c:noMultiLvlLbl val="0"/>
      </c:catAx>
      <c:valAx>
        <c:axId val="350423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2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7.0000000000000007E-2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989-4DC4-955D-200EACB554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89-4DC4-955D-200EACB554EE}"/>
            </c:ext>
          </c:extLst>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7989-4DC4-955D-200EACB554EE}"/>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7989-4DC4-955D-200EACB554E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0.15</c:v>
                </c:pt>
                <c:pt idx="4">
                  <c:v>#N/A</c:v>
                </c:pt>
                <c:pt idx="5">
                  <c:v>0.14000000000000001</c:v>
                </c:pt>
                <c:pt idx="6">
                  <c:v>#N/A</c:v>
                </c:pt>
                <c:pt idx="7">
                  <c:v>0.25</c:v>
                </c:pt>
                <c:pt idx="8">
                  <c:v>#N/A</c:v>
                </c:pt>
                <c:pt idx="9">
                  <c:v>7.0000000000000007E-2</c:v>
                </c:pt>
              </c:numCache>
            </c:numRef>
          </c:val>
          <c:extLst xmlns:c16r2="http://schemas.microsoft.com/office/drawing/2015/06/chart">
            <c:ext xmlns:c16="http://schemas.microsoft.com/office/drawing/2014/chart" uri="{C3380CC4-5D6E-409C-BE32-E72D297353CC}">
              <c16:uniqueId val="{00000004-7989-4DC4-955D-200EACB554E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0.91</c:v>
                </c:pt>
                <c:pt idx="2">
                  <c:v>#N/A</c:v>
                </c:pt>
                <c:pt idx="3">
                  <c:v>0.18</c:v>
                </c:pt>
                <c:pt idx="4">
                  <c:v>#N/A</c:v>
                </c:pt>
                <c:pt idx="5">
                  <c:v>0.27</c:v>
                </c:pt>
                <c:pt idx="6">
                  <c:v>#N/A</c:v>
                </c:pt>
                <c:pt idx="7">
                  <c:v>0.4</c:v>
                </c:pt>
                <c:pt idx="8">
                  <c:v>#N/A</c:v>
                </c:pt>
                <c:pt idx="9">
                  <c:v>0.73</c:v>
                </c:pt>
              </c:numCache>
            </c:numRef>
          </c:val>
          <c:extLst xmlns:c16r2="http://schemas.microsoft.com/office/drawing/2015/06/chart">
            <c:ext xmlns:c16="http://schemas.microsoft.com/office/drawing/2014/chart" uri="{C3380CC4-5D6E-409C-BE32-E72D297353CC}">
              <c16:uniqueId val="{00000005-7989-4DC4-955D-200EACB554EE}"/>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0.76</c:v>
                </c:pt>
                <c:pt idx="2">
                  <c:v>#N/A</c:v>
                </c:pt>
                <c:pt idx="3">
                  <c:v>1.01</c:v>
                </c:pt>
                <c:pt idx="4">
                  <c:v>#N/A</c:v>
                </c:pt>
                <c:pt idx="5">
                  <c:v>1.0900000000000001</c:v>
                </c:pt>
                <c:pt idx="6">
                  <c:v>#N/A</c:v>
                </c:pt>
                <c:pt idx="7">
                  <c:v>2.13</c:v>
                </c:pt>
                <c:pt idx="8">
                  <c:v>#N/A</c:v>
                </c:pt>
                <c:pt idx="9">
                  <c:v>0.91</c:v>
                </c:pt>
              </c:numCache>
            </c:numRef>
          </c:val>
          <c:extLst xmlns:c16r2="http://schemas.microsoft.com/office/drawing/2015/06/chart">
            <c:ext xmlns:c16="http://schemas.microsoft.com/office/drawing/2014/chart" uri="{C3380CC4-5D6E-409C-BE32-E72D297353CC}">
              <c16:uniqueId val="{00000006-7989-4DC4-955D-200EACB554EE}"/>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0.59</c:v>
                </c:pt>
                <c:pt idx="2">
                  <c:v>#N/A</c:v>
                </c:pt>
                <c:pt idx="3">
                  <c:v>0.46</c:v>
                </c:pt>
                <c:pt idx="4">
                  <c:v>#N/A</c:v>
                </c:pt>
                <c:pt idx="5">
                  <c:v>0.1</c:v>
                </c:pt>
                <c:pt idx="6">
                  <c:v>#N/A</c:v>
                </c:pt>
                <c:pt idx="7">
                  <c:v>0.02</c:v>
                </c:pt>
                <c:pt idx="8">
                  <c:v>#N/A</c:v>
                </c:pt>
                <c:pt idx="9">
                  <c:v>1.01</c:v>
                </c:pt>
              </c:numCache>
            </c:numRef>
          </c:val>
          <c:extLst xmlns:c16r2="http://schemas.microsoft.com/office/drawing/2015/06/chart">
            <c:ext xmlns:c16="http://schemas.microsoft.com/office/drawing/2014/chart" uri="{C3380CC4-5D6E-409C-BE32-E72D297353CC}">
              <c16:uniqueId val="{00000007-7989-4DC4-955D-200EACB554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6.28</c:v>
                </c:pt>
                <c:pt idx="2">
                  <c:v>#N/A</c:v>
                </c:pt>
                <c:pt idx="3">
                  <c:v>4.59</c:v>
                </c:pt>
                <c:pt idx="4">
                  <c:v>#N/A</c:v>
                </c:pt>
                <c:pt idx="5">
                  <c:v>5.28</c:v>
                </c:pt>
                <c:pt idx="6">
                  <c:v>#N/A</c:v>
                </c:pt>
                <c:pt idx="7">
                  <c:v>6.61</c:v>
                </c:pt>
                <c:pt idx="8">
                  <c:v>#N/A</c:v>
                </c:pt>
                <c:pt idx="9">
                  <c:v>7.25</c:v>
                </c:pt>
              </c:numCache>
            </c:numRef>
          </c:val>
          <c:extLst xmlns:c16r2="http://schemas.microsoft.com/office/drawing/2015/06/chart">
            <c:ext xmlns:c16="http://schemas.microsoft.com/office/drawing/2014/chart" uri="{C3380CC4-5D6E-409C-BE32-E72D297353CC}">
              <c16:uniqueId val="{00000008-7989-4DC4-955D-200EACB554E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20.04</c:v>
                </c:pt>
                <c:pt idx="2">
                  <c:v>#N/A</c:v>
                </c:pt>
                <c:pt idx="3">
                  <c:v>17.850000000000001</c:v>
                </c:pt>
                <c:pt idx="4">
                  <c:v>#N/A</c:v>
                </c:pt>
                <c:pt idx="5">
                  <c:v>14.02</c:v>
                </c:pt>
                <c:pt idx="6">
                  <c:v>#N/A</c:v>
                </c:pt>
                <c:pt idx="7">
                  <c:v>13.63</c:v>
                </c:pt>
                <c:pt idx="8">
                  <c:v>#N/A</c:v>
                </c:pt>
                <c:pt idx="9">
                  <c:v>13.47</c:v>
                </c:pt>
              </c:numCache>
            </c:numRef>
          </c:val>
          <c:extLst xmlns:c16r2="http://schemas.microsoft.com/office/drawing/2015/06/chart">
            <c:ext xmlns:c16="http://schemas.microsoft.com/office/drawing/2014/chart" uri="{C3380CC4-5D6E-409C-BE32-E72D297353CC}">
              <c16:uniqueId val="{00000009-7989-4DC4-955D-200EACB554EE}"/>
            </c:ext>
          </c:extLst>
        </c:ser>
        <c:dLbls>
          <c:showLegendKey val="0"/>
          <c:showVal val="0"/>
          <c:showCatName val="0"/>
          <c:showSerName val="0"/>
          <c:showPercent val="0"/>
          <c:showBubbleSize val="0"/>
        </c:dLbls>
        <c:gapWidth val="150"/>
        <c:overlap val="100"/>
        <c:axId val="350424184"/>
        <c:axId val="350424576"/>
      </c:barChart>
      <c:catAx>
        <c:axId val="35042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424576"/>
        <c:crosses val="autoZero"/>
        <c:auto val="1"/>
        <c:lblAlgn val="ctr"/>
        <c:lblOffset val="100"/>
        <c:tickLblSkip val="1"/>
        <c:tickMarkSkip val="1"/>
        <c:noMultiLvlLbl val="0"/>
      </c:catAx>
      <c:valAx>
        <c:axId val="35042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24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1196</c:v>
                </c:pt>
                <c:pt idx="5">
                  <c:v>1133</c:v>
                </c:pt>
                <c:pt idx="8">
                  <c:v>1137</c:v>
                </c:pt>
                <c:pt idx="11">
                  <c:v>1087</c:v>
                </c:pt>
                <c:pt idx="14">
                  <c:v>1083</c:v>
                </c:pt>
              </c:numCache>
            </c:numRef>
          </c:val>
          <c:extLst xmlns:c16r2="http://schemas.microsoft.com/office/drawing/2015/06/chart">
            <c:ext xmlns:c16="http://schemas.microsoft.com/office/drawing/2014/chart" uri="{C3380CC4-5D6E-409C-BE32-E72D297353CC}">
              <c16:uniqueId val="{00000000-570F-4249-A55D-B9528B7ACC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0F-4249-A55D-B9528B7ACC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70F-4249-A55D-B9528B7ACC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3-570F-4249-A55D-B9528B7ACC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654</c:v>
                </c:pt>
                <c:pt idx="3">
                  <c:v>686</c:v>
                </c:pt>
                <c:pt idx="6">
                  <c:v>704</c:v>
                </c:pt>
                <c:pt idx="9">
                  <c:v>723</c:v>
                </c:pt>
                <c:pt idx="12">
                  <c:v>679</c:v>
                </c:pt>
              </c:numCache>
            </c:numRef>
          </c:val>
          <c:extLst xmlns:c16r2="http://schemas.microsoft.com/office/drawing/2015/06/chart">
            <c:ext xmlns:c16="http://schemas.microsoft.com/office/drawing/2014/chart" uri="{C3380CC4-5D6E-409C-BE32-E72D297353CC}">
              <c16:uniqueId val="{00000004-570F-4249-A55D-B9528B7ACC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0F-4249-A55D-B9528B7ACC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0F-4249-A55D-B9528B7ACC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1174</c:v>
                </c:pt>
                <c:pt idx="3">
                  <c:v>1060</c:v>
                </c:pt>
                <c:pt idx="6">
                  <c:v>948</c:v>
                </c:pt>
                <c:pt idx="9">
                  <c:v>863</c:v>
                </c:pt>
                <c:pt idx="12">
                  <c:v>897</c:v>
                </c:pt>
              </c:numCache>
            </c:numRef>
          </c:val>
          <c:extLst xmlns:c16r2="http://schemas.microsoft.com/office/drawing/2015/06/chart">
            <c:ext xmlns:c16="http://schemas.microsoft.com/office/drawing/2014/chart" uri="{C3380CC4-5D6E-409C-BE32-E72D297353CC}">
              <c16:uniqueId val="{00000007-570F-4249-A55D-B9528B7ACC2F}"/>
            </c:ext>
          </c:extLst>
        </c:ser>
        <c:dLbls>
          <c:showLegendKey val="0"/>
          <c:showVal val="0"/>
          <c:showCatName val="0"/>
          <c:showSerName val="0"/>
          <c:showPercent val="0"/>
          <c:showBubbleSize val="0"/>
        </c:dLbls>
        <c:gapWidth val="100"/>
        <c:overlap val="100"/>
        <c:axId val="350424968"/>
        <c:axId val="35042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637</c:v>
                </c:pt>
                <c:pt idx="2">
                  <c:v>#N/A</c:v>
                </c:pt>
                <c:pt idx="3">
                  <c:v>#N/A</c:v>
                </c:pt>
                <c:pt idx="4">
                  <c:v>615</c:v>
                </c:pt>
                <c:pt idx="5">
                  <c:v>#N/A</c:v>
                </c:pt>
                <c:pt idx="6">
                  <c:v>#N/A</c:v>
                </c:pt>
                <c:pt idx="7">
                  <c:v>517</c:v>
                </c:pt>
                <c:pt idx="8">
                  <c:v>#N/A</c:v>
                </c:pt>
                <c:pt idx="9">
                  <c:v>#N/A</c:v>
                </c:pt>
                <c:pt idx="10">
                  <c:v>501</c:v>
                </c:pt>
                <c:pt idx="11">
                  <c:v>#N/A</c:v>
                </c:pt>
                <c:pt idx="12">
                  <c:v>#N/A</c:v>
                </c:pt>
                <c:pt idx="13">
                  <c:v>495</c:v>
                </c:pt>
                <c:pt idx="14">
                  <c:v>#N/A</c:v>
                </c:pt>
              </c:numCache>
            </c:numRef>
          </c:val>
          <c:smooth val="0"/>
          <c:extLst xmlns:c16r2="http://schemas.microsoft.com/office/drawing/2015/06/chart">
            <c:ext xmlns:c16="http://schemas.microsoft.com/office/drawing/2014/chart" uri="{C3380CC4-5D6E-409C-BE32-E72D297353CC}">
              <c16:uniqueId val="{00000008-570F-4249-A55D-B9528B7ACC2F}"/>
            </c:ext>
          </c:extLst>
        </c:ser>
        <c:dLbls>
          <c:showLegendKey val="0"/>
          <c:showVal val="0"/>
          <c:showCatName val="0"/>
          <c:showSerName val="0"/>
          <c:showPercent val="0"/>
          <c:showBubbleSize val="0"/>
        </c:dLbls>
        <c:marker val="1"/>
        <c:smooth val="0"/>
        <c:axId val="350424968"/>
        <c:axId val="350425360"/>
      </c:lineChart>
      <c:catAx>
        <c:axId val="350424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425360"/>
        <c:crosses val="autoZero"/>
        <c:auto val="1"/>
        <c:lblAlgn val="ctr"/>
        <c:lblOffset val="100"/>
        <c:tickLblSkip val="1"/>
        <c:tickMarkSkip val="1"/>
        <c:noMultiLvlLbl val="0"/>
      </c:catAx>
      <c:valAx>
        <c:axId val="35042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24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12439</c:v>
                </c:pt>
                <c:pt idx="5">
                  <c:v>12531</c:v>
                </c:pt>
                <c:pt idx="8">
                  <c:v>12363</c:v>
                </c:pt>
                <c:pt idx="11">
                  <c:v>12349</c:v>
                </c:pt>
                <c:pt idx="14">
                  <c:v>12600</c:v>
                </c:pt>
              </c:numCache>
            </c:numRef>
          </c:val>
          <c:extLst xmlns:c16r2="http://schemas.microsoft.com/office/drawing/2015/06/chart">
            <c:ext xmlns:c16="http://schemas.microsoft.com/office/drawing/2014/chart" uri="{C3380CC4-5D6E-409C-BE32-E72D297353CC}">
              <c16:uniqueId val="{00000000-5354-4D8D-BA12-C7EEA6AD0C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400</c:v>
                </c:pt>
                <c:pt idx="5">
                  <c:v>341</c:v>
                </c:pt>
                <c:pt idx="8">
                  <c:v>318</c:v>
                </c:pt>
                <c:pt idx="11">
                  <c:v>270</c:v>
                </c:pt>
                <c:pt idx="14">
                  <c:v>220</c:v>
                </c:pt>
              </c:numCache>
            </c:numRef>
          </c:val>
          <c:extLst xmlns:c16r2="http://schemas.microsoft.com/office/drawing/2015/06/chart">
            <c:ext xmlns:c16="http://schemas.microsoft.com/office/drawing/2014/chart" uri="{C3380CC4-5D6E-409C-BE32-E72D297353CC}">
              <c16:uniqueId val="{00000001-5354-4D8D-BA12-C7EEA6AD0C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5173</c:v>
                </c:pt>
                <c:pt idx="5">
                  <c:v>5466</c:v>
                </c:pt>
                <c:pt idx="8">
                  <c:v>5072</c:v>
                </c:pt>
                <c:pt idx="11">
                  <c:v>5301</c:v>
                </c:pt>
                <c:pt idx="14">
                  <c:v>5204</c:v>
                </c:pt>
              </c:numCache>
            </c:numRef>
          </c:val>
          <c:extLst xmlns:c16r2="http://schemas.microsoft.com/office/drawing/2015/06/chart">
            <c:ext xmlns:c16="http://schemas.microsoft.com/office/drawing/2014/chart" uri="{C3380CC4-5D6E-409C-BE32-E72D297353CC}">
              <c16:uniqueId val="{00000002-5354-4D8D-BA12-C7EEA6AD0C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54-4D8D-BA12-C7EEA6AD0C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54-4D8D-BA12-C7EEA6AD0C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54-4D8D-BA12-C7EEA6AD0C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1831</c:v>
                </c:pt>
                <c:pt idx="3">
                  <c:v>1838</c:v>
                </c:pt>
                <c:pt idx="6">
                  <c:v>1791</c:v>
                </c:pt>
                <c:pt idx="9">
                  <c:v>1737</c:v>
                </c:pt>
                <c:pt idx="12">
                  <c:v>1723</c:v>
                </c:pt>
              </c:numCache>
            </c:numRef>
          </c:val>
          <c:extLst xmlns:c16r2="http://schemas.microsoft.com/office/drawing/2015/06/chart">
            <c:ext xmlns:c16="http://schemas.microsoft.com/office/drawing/2014/chart" uri="{C3380CC4-5D6E-409C-BE32-E72D297353CC}">
              <c16:uniqueId val="{00000006-5354-4D8D-BA12-C7EEA6AD0C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c:v>
                </c:pt>
                <c:pt idx="3">
                  <c:v>8</c:v>
                </c:pt>
                <c:pt idx="6">
                  <c:v>6</c:v>
                </c:pt>
                <c:pt idx="9">
                  <c:v>4</c:v>
                </c:pt>
                <c:pt idx="12">
                  <c:v>3</c:v>
                </c:pt>
              </c:numCache>
            </c:numRef>
          </c:val>
          <c:extLst xmlns:c16r2="http://schemas.microsoft.com/office/drawing/2015/06/chart">
            <c:ext xmlns:c16="http://schemas.microsoft.com/office/drawing/2014/chart" uri="{C3380CC4-5D6E-409C-BE32-E72D297353CC}">
              <c16:uniqueId val="{00000007-5354-4D8D-BA12-C7EEA6AD0C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9569</c:v>
                </c:pt>
                <c:pt idx="3">
                  <c:v>9403</c:v>
                </c:pt>
                <c:pt idx="6">
                  <c:v>8935</c:v>
                </c:pt>
                <c:pt idx="9">
                  <c:v>8663</c:v>
                </c:pt>
                <c:pt idx="12">
                  <c:v>8348</c:v>
                </c:pt>
              </c:numCache>
            </c:numRef>
          </c:val>
          <c:extLst xmlns:c16r2="http://schemas.microsoft.com/office/drawing/2015/06/chart">
            <c:ext xmlns:c16="http://schemas.microsoft.com/office/drawing/2014/chart" uri="{C3380CC4-5D6E-409C-BE32-E72D297353CC}">
              <c16:uniqueId val="{00000008-5354-4D8D-BA12-C7EEA6AD0C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75</c:v>
                </c:pt>
                <c:pt idx="3">
                  <c:v>65</c:v>
                </c:pt>
                <c:pt idx="6">
                  <c:v>53</c:v>
                </c:pt>
                <c:pt idx="9">
                  <c:v>32</c:v>
                </c:pt>
                <c:pt idx="12">
                  <c:v>22</c:v>
                </c:pt>
              </c:numCache>
            </c:numRef>
          </c:val>
          <c:extLst xmlns:c16r2="http://schemas.microsoft.com/office/drawing/2015/06/chart">
            <c:ext xmlns:c16="http://schemas.microsoft.com/office/drawing/2014/chart" uri="{C3380CC4-5D6E-409C-BE32-E72D297353CC}">
              <c16:uniqueId val="{00000009-5354-4D8D-BA12-C7EEA6AD0C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10402</c:v>
                </c:pt>
                <c:pt idx="3">
                  <c:v>10408</c:v>
                </c:pt>
                <c:pt idx="6">
                  <c:v>10402</c:v>
                </c:pt>
                <c:pt idx="9">
                  <c:v>10571</c:v>
                </c:pt>
                <c:pt idx="12">
                  <c:v>11140</c:v>
                </c:pt>
              </c:numCache>
            </c:numRef>
          </c:val>
          <c:extLst xmlns:c16r2="http://schemas.microsoft.com/office/drawing/2015/06/chart">
            <c:ext xmlns:c16="http://schemas.microsoft.com/office/drawing/2014/chart" uri="{C3380CC4-5D6E-409C-BE32-E72D297353CC}">
              <c16:uniqueId val="{0000000A-5354-4D8D-BA12-C7EEA6AD0C08}"/>
            </c:ext>
          </c:extLst>
        </c:ser>
        <c:dLbls>
          <c:showLegendKey val="0"/>
          <c:showVal val="0"/>
          <c:showCatName val="0"/>
          <c:showSerName val="0"/>
          <c:showPercent val="0"/>
          <c:showBubbleSize val="0"/>
        </c:dLbls>
        <c:gapWidth val="100"/>
        <c:overlap val="100"/>
        <c:axId val="444480816"/>
        <c:axId val="444484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3876</c:v>
                </c:pt>
                <c:pt idx="2">
                  <c:v>#N/A</c:v>
                </c:pt>
                <c:pt idx="3">
                  <c:v>#N/A</c:v>
                </c:pt>
                <c:pt idx="4">
                  <c:v>3383</c:v>
                </c:pt>
                <c:pt idx="5">
                  <c:v>#N/A</c:v>
                </c:pt>
                <c:pt idx="6">
                  <c:v>#N/A</c:v>
                </c:pt>
                <c:pt idx="7">
                  <c:v>3434</c:v>
                </c:pt>
                <c:pt idx="8">
                  <c:v>#N/A</c:v>
                </c:pt>
                <c:pt idx="9">
                  <c:v>#N/A</c:v>
                </c:pt>
                <c:pt idx="10">
                  <c:v>3088</c:v>
                </c:pt>
                <c:pt idx="11">
                  <c:v>#N/A</c:v>
                </c:pt>
                <c:pt idx="12">
                  <c:v>#N/A</c:v>
                </c:pt>
                <c:pt idx="13">
                  <c:v>3210</c:v>
                </c:pt>
                <c:pt idx="14">
                  <c:v>#N/A</c:v>
                </c:pt>
              </c:numCache>
            </c:numRef>
          </c:val>
          <c:smooth val="0"/>
          <c:extLst xmlns:c16r2="http://schemas.microsoft.com/office/drawing/2015/06/chart">
            <c:ext xmlns:c16="http://schemas.microsoft.com/office/drawing/2014/chart" uri="{C3380CC4-5D6E-409C-BE32-E72D297353CC}">
              <c16:uniqueId val="{0000000B-5354-4D8D-BA12-C7EEA6AD0C08}"/>
            </c:ext>
          </c:extLst>
        </c:ser>
        <c:dLbls>
          <c:showLegendKey val="0"/>
          <c:showVal val="0"/>
          <c:showCatName val="0"/>
          <c:showSerName val="0"/>
          <c:showPercent val="0"/>
          <c:showBubbleSize val="0"/>
        </c:dLbls>
        <c:marker val="1"/>
        <c:smooth val="0"/>
        <c:axId val="444480816"/>
        <c:axId val="444484344"/>
      </c:lineChart>
      <c:catAx>
        <c:axId val="44448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484344"/>
        <c:crosses val="autoZero"/>
        <c:auto val="1"/>
        <c:lblAlgn val="ctr"/>
        <c:lblOffset val="100"/>
        <c:tickLblSkip val="1"/>
        <c:tickMarkSkip val="1"/>
        <c:noMultiLvlLbl val="0"/>
      </c:catAx>
      <c:valAx>
        <c:axId val="444484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48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2718</c:v>
                </c:pt>
                <c:pt idx="1">
                  <c:v>2447</c:v>
                </c:pt>
                <c:pt idx="2">
                  <c:v>2209</c:v>
                </c:pt>
              </c:numCache>
            </c:numRef>
          </c:val>
          <c:extLst xmlns:c16r2="http://schemas.microsoft.com/office/drawing/2015/06/chart">
            <c:ext xmlns:c16="http://schemas.microsoft.com/office/drawing/2014/chart" uri="{C3380CC4-5D6E-409C-BE32-E72D297353CC}">
              <c16:uniqueId val="{00000000-B619-4A5E-8F3A-7704505163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106</c:v>
                </c:pt>
                <c:pt idx="1">
                  <c:v>105</c:v>
                </c:pt>
                <c:pt idx="2">
                  <c:v>102</c:v>
                </c:pt>
              </c:numCache>
            </c:numRef>
          </c:val>
          <c:extLst xmlns:c16r2="http://schemas.microsoft.com/office/drawing/2015/06/chart">
            <c:ext xmlns:c16="http://schemas.microsoft.com/office/drawing/2014/chart" uri="{C3380CC4-5D6E-409C-BE32-E72D297353CC}">
              <c16:uniqueId val="{00000001-B619-4A5E-8F3A-7704505163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2248</c:v>
                </c:pt>
                <c:pt idx="1">
                  <c:v>2214</c:v>
                </c:pt>
                <c:pt idx="2">
                  <c:v>2127</c:v>
                </c:pt>
              </c:numCache>
            </c:numRef>
          </c:val>
          <c:extLst xmlns:c16r2="http://schemas.microsoft.com/office/drawing/2015/06/chart">
            <c:ext xmlns:c16="http://schemas.microsoft.com/office/drawing/2014/chart" uri="{C3380CC4-5D6E-409C-BE32-E72D297353CC}">
              <c16:uniqueId val="{00000002-B619-4A5E-8F3A-770450516351}"/>
            </c:ext>
          </c:extLst>
        </c:ser>
        <c:dLbls>
          <c:showLegendKey val="0"/>
          <c:showVal val="0"/>
          <c:showCatName val="0"/>
          <c:showSerName val="0"/>
          <c:showPercent val="0"/>
          <c:showBubbleSize val="0"/>
        </c:dLbls>
        <c:gapWidth val="120"/>
        <c:overlap val="100"/>
        <c:axId val="444487872"/>
        <c:axId val="444483560"/>
      </c:barChart>
      <c:catAx>
        <c:axId val="44448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483560"/>
        <c:crosses val="autoZero"/>
        <c:auto val="1"/>
        <c:lblAlgn val="ctr"/>
        <c:lblOffset val="100"/>
        <c:tickLblSkip val="1"/>
        <c:tickMarkSkip val="1"/>
        <c:noMultiLvlLbl val="0"/>
      </c:catAx>
      <c:valAx>
        <c:axId val="444483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48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年度被災施設復旧関連事業債や平成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年度の臨時財政対策債の元利償還開始により、元利償還金の額が</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一方、公共下水道事業債の元金償還額や令和元年度台風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号の災害復旧費の減に伴う基準内繰入の減により、公営企業債の元利償還金に対する繰入金が</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百万円減少したため、分子額全体は減少となり、実質公債費比率は前年より</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今後は老朽化施設の更新事業などが見込まれるため、起債対象事業を精査し、起債総額を抑制するとともに、交付税算入率の高い起債を活用し、公債費負担の軽減に努める。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年度に庁舎建設事業にかかる多額の町債を発行したため一時的に増加したが、平成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年度からは新規発行を抑制したことで減小に転じ、同水準で推移している。令和２年度増加に転じた主な要因は、元金償還額よりも、一般廃棄物処理建設事業等に伴い借入額が大きくなったことによる。</a:t>
          </a:r>
        </a:p>
        <a:p>
          <a:r>
            <a:rPr kumimoji="1" lang="ja-JP" altLang="en-US" sz="1400">
              <a:latin typeface="ＭＳ ゴシック" pitchFamily="49" charset="-128"/>
              <a:ea typeface="ＭＳ ゴシック" pitchFamily="49" charset="-128"/>
            </a:rPr>
            <a:t>　一方、充当可能財源等については、基準財政需要額算入見込額の増加によるもので、主な要因としては基準財政需要額算入率の高い地方債（過疎対策事業債、合併特例事業債）残高の増によるものである。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また、充当可能基金については、財政調整基金や介護給付費準備基金の取り崩しにより減となっている。</a:t>
          </a:r>
        </a:p>
        <a:p>
          <a:r>
            <a:rPr kumimoji="1" lang="ja-JP" altLang="en-US" sz="1400">
              <a:latin typeface="ＭＳ ゴシック" pitchFamily="49" charset="-128"/>
              <a:ea typeface="ＭＳ ゴシック" pitchFamily="49" charset="-128"/>
            </a:rPr>
            <a:t>　今後も引き続き公債費負担額が増大しないよう町債発行額の計画的な管理等に努める。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・競輪場外車券売場交付金を「公共施設整備基金」に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百万円、教育寄附金を「アイジー基金」に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・一方、町道維持補修事業など複数の事業へ「公共施設整備基金」から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億円、観光施設の改修工事等へ「公共施設等総合管理基金」から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・基金全体では、取り崩し額が積み立て額を上回ったため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・基金の見直しを行い、既に事業が完了している基金を廃止する予定。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・公共施設等総合管理基金：公共施設等の整備、改修等、その他総合的な管理を行う。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・公共施設整備基金：保健福祉事業、教育、スポーツ、レクリエーション事業、公園、コミュニティ事業及び施設整備や町民の福祉向上。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・公共施設等総合管理基金：観光施設の改修工事等へ充てるため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・公共施設整備基金：町道維持補修事業など複数の事業に充てるため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・公共施設等総合管理基金：今後増大することが見込まれる公共施設等の長寿命化に係る改修等に備え、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億円を目標に計画的に積み立て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・公共施設整備基金：競輪場外車券売場交付金を引き続き積み立てし、今後も対象となる事業へ取り崩しを行う予定。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・一般廃棄物処理施設建設事業に対する震災復興特別交付税の一部が当該年度に未収入となり（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年度に同事業の過年度分として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百万円交付）、一般財源が不足し財政調整基金を取り崩したことで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・町債の償還計画を踏まえ、約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億円を目標に計画的な積み立てを行う予定。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18,946
18,843
161.80
15,527,209
14,825,821
466,284
6,431,266
11,140,068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人口が年々減少する中、全国平均を上回る高齢化率（令和２年末</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％）に加え、町内に中心となる産業基盤がないため、令和２年度決算における町税の歳入に占める割合は</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％と低く、財政力指数は類似団体平均を大きく下回っている。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今後も引き続き徴収強化等により歳入確保に努めるとともに、経常経費の支出を抑制し、財政基盤の強化に努める。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1" name="直線コネクタ 70"/>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4" name="直線コネクタ 73"/>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7" name="直線コネクタ 76"/>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町村合併以前に発行した町債の多くが償還終了を迎えているが、本庁舎建設事業の償還が開始されたことで増加した。一方で、物件費、扶助費、補助費等が減小し、これ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ポイント減小したが、類似団体平均を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今後も、行財政運営の合理化・効率化を推進し、経常経費の削減に努める。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64</xdr:row>
      <xdr:rowOff>53848</xdr:rowOff>
    </xdr:to>
    <xdr:cxnSp macro="">
      <xdr:nvCxnSpPr>
        <xdr:cNvPr id="132" name="直線コネクタ 131"/>
        <xdr:cNvCxnSpPr/>
      </xdr:nvCxnSpPr>
      <xdr:spPr>
        <a:xfrm flipV="1">
          <a:off x="4114800" y="1097838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53848</xdr:rowOff>
    </xdr:to>
    <xdr:cxnSp macro="">
      <xdr:nvCxnSpPr>
        <xdr:cNvPr id="135" name="直線コネクタ 134"/>
        <xdr:cNvCxnSpPr/>
      </xdr:nvCxnSpPr>
      <xdr:spPr>
        <a:xfrm>
          <a:off x="3225800" y="1099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7" name="テキスト ボックス 136"/>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64</xdr:row>
      <xdr:rowOff>24892</xdr:rowOff>
    </xdr:to>
    <xdr:cxnSp macro="">
      <xdr:nvCxnSpPr>
        <xdr:cNvPr id="138" name="直線コネクタ 137"/>
        <xdr:cNvCxnSpPr/>
      </xdr:nvCxnSpPr>
      <xdr:spPr>
        <a:xfrm>
          <a:off x="2336800" y="108866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40" name="テキスト ボックス 139"/>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27432</xdr:rowOff>
    </xdr:from>
    <xdr:to>
      <xdr:col>11</xdr:col>
      <xdr:colOff>31750</xdr:colOff>
      <xdr:row>63</xdr:row>
      <xdr:rowOff>85344</xdr:rowOff>
    </xdr:to>
    <xdr:cxnSp macro="">
      <xdr:nvCxnSpPr>
        <xdr:cNvPr id="141" name="直線コネクタ 140"/>
        <xdr:cNvCxnSpPr/>
      </xdr:nvCxnSpPr>
      <xdr:spPr>
        <a:xfrm>
          <a:off x="1447800" y="108287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51" name="楕円 150"/>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2"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3" name="楕円 152"/>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4" name="テキスト ボックス 153"/>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5" name="楕円 154"/>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6" name="テキスト ボックス 155"/>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7" name="楕円 156"/>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58" name="テキスト ボックス 157"/>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59" name="楕円 158"/>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88409</xdr:rowOff>
    </xdr:from>
    <xdr:ext cx="762000" cy="259045"/>
    <xdr:sp macro="" textlink="">
      <xdr:nvSpPr>
        <xdr:cNvPr id="160" name="テキスト ボックス 159"/>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は類似団体平均を下回っている。一方、前年度と比較し上回っている主な要因は人口で、人件費、物件費及び維持補修費は前年度より減小しているが、人口減少により人口一人当たりの決算額が増となった。</a:t>
          </a:r>
        </a:p>
        <a:p>
          <a:r>
            <a:rPr kumimoji="1" lang="ja-JP" altLang="en-US" sz="1300">
              <a:latin typeface="ＭＳ Ｐゴシック" panose="020B0600070205080204" pitchFamily="50" charset="-128"/>
              <a:ea typeface="ＭＳ Ｐゴシック" panose="020B0600070205080204" pitchFamily="50" charset="-128"/>
            </a:rPr>
            <a:t>　今後も、引き続き人件費の抑制を図るとともに、公共施設等総合管理計画に基づき維持管理軽費の削減に努めていく。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10778</xdr:rowOff>
    </xdr:from>
    <xdr:to>
      <xdr:col>23</xdr:col>
      <xdr:colOff>133350</xdr:colOff>
      <xdr:row>83</xdr:row>
      <xdr:rowOff>17687</xdr:rowOff>
    </xdr:to>
    <xdr:cxnSp macro="">
      <xdr:nvCxnSpPr>
        <xdr:cNvPr id="195" name="直線コネクタ 194"/>
        <xdr:cNvCxnSpPr/>
      </xdr:nvCxnSpPr>
      <xdr:spPr>
        <a:xfrm>
          <a:off x="4114800" y="14241128"/>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126237</xdr:rowOff>
    </xdr:from>
    <xdr:to>
      <xdr:col>19</xdr:col>
      <xdr:colOff>133350</xdr:colOff>
      <xdr:row>83</xdr:row>
      <xdr:rowOff>10778</xdr:rowOff>
    </xdr:to>
    <xdr:cxnSp macro="">
      <xdr:nvCxnSpPr>
        <xdr:cNvPr id="198" name="直線コネクタ 197"/>
        <xdr:cNvCxnSpPr/>
      </xdr:nvCxnSpPr>
      <xdr:spPr>
        <a:xfrm>
          <a:off x="3225800" y="14185137"/>
          <a:ext cx="889000" cy="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58618</xdr:rowOff>
    </xdr:from>
    <xdr:to>
      <xdr:col>15</xdr:col>
      <xdr:colOff>82550</xdr:colOff>
      <xdr:row>82</xdr:row>
      <xdr:rowOff>126237</xdr:rowOff>
    </xdr:to>
    <xdr:cxnSp macro="">
      <xdr:nvCxnSpPr>
        <xdr:cNvPr id="201" name="直線コネクタ 200"/>
        <xdr:cNvCxnSpPr/>
      </xdr:nvCxnSpPr>
      <xdr:spPr>
        <a:xfrm>
          <a:off x="2336800" y="14117518"/>
          <a:ext cx="889000" cy="6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50535</xdr:rowOff>
    </xdr:from>
    <xdr:to>
      <xdr:col>11</xdr:col>
      <xdr:colOff>31750</xdr:colOff>
      <xdr:row>82</xdr:row>
      <xdr:rowOff>58618</xdr:rowOff>
    </xdr:to>
    <xdr:cxnSp macro="">
      <xdr:nvCxnSpPr>
        <xdr:cNvPr id="204" name="直線コネクタ 203"/>
        <xdr:cNvCxnSpPr/>
      </xdr:nvCxnSpPr>
      <xdr:spPr>
        <a:xfrm>
          <a:off x="1447800" y="14109435"/>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138337</xdr:rowOff>
    </xdr:from>
    <xdr:to>
      <xdr:col>23</xdr:col>
      <xdr:colOff>184150</xdr:colOff>
      <xdr:row>83</xdr:row>
      <xdr:rowOff>68487</xdr:rowOff>
    </xdr:to>
    <xdr:sp macro="" textlink="">
      <xdr:nvSpPr>
        <xdr:cNvPr id="214" name="楕円 213"/>
        <xdr:cNvSpPr/>
      </xdr:nvSpPr>
      <xdr:spPr>
        <a:xfrm>
          <a:off x="4902200" y="141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154864</xdr:rowOff>
    </xdr:from>
    <xdr:ext cx="762000" cy="259045"/>
    <xdr:sp macro="" textlink="">
      <xdr:nvSpPr>
        <xdr:cNvPr id="215" name="人件費・物件費等の状況該当値テキスト"/>
        <xdr:cNvSpPr txBox="1"/>
      </xdr:nvSpPr>
      <xdr:spPr>
        <a:xfrm>
          <a:off x="5041900" y="1404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131428</xdr:rowOff>
    </xdr:from>
    <xdr:to>
      <xdr:col>19</xdr:col>
      <xdr:colOff>184150</xdr:colOff>
      <xdr:row>83</xdr:row>
      <xdr:rowOff>61578</xdr:rowOff>
    </xdr:to>
    <xdr:sp macro="" textlink="">
      <xdr:nvSpPr>
        <xdr:cNvPr id="216" name="楕円 215"/>
        <xdr:cNvSpPr/>
      </xdr:nvSpPr>
      <xdr:spPr>
        <a:xfrm>
          <a:off x="4064000" y="141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71755</xdr:rowOff>
    </xdr:from>
    <xdr:ext cx="736600" cy="259045"/>
    <xdr:sp macro="" textlink="">
      <xdr:nvSpPr>
        <xdr:cNvPr id="217" name="テキスト ボックス 216"/>
        <xdr:cNvSpPr txBox="1"/>
      </xdr:nvSpPr>
      <xdr:spPr>
        <a:xfrm>
          <a:off x="3733800" y="139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75437</xdr:rowOff>
    </xdr:from>
    <xdr:to>
      <xdr:col>15</xdr:col>
      <xdr:colOff>133350</xdr:colOff>
      <xdr:row>83</xdr:row>
      <xdr:rowOff>5587</xdr:rowOff>
    </xdr:to>
    <xdr:sp macro="" textlink="">
      <xdr:nvSpPr>
        <xdr:cNvPr id="218" name="楕円 217"/>
        <xdr:cNvSpPr/>
      </xdr:nvSpPr>
      <xdr:spPr>
        <a:xfrm>
          <a:off x="3175000" y="141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15764</xdr:rowOff>
    </xdr:from>
    <xdr:ext cx="762000" cy="259045"/>
    <xdr:sp macro="" textlink="">
      <xdr:nvSpPr>
        <xdr:cNvPr id="219" name="テキスト ボックス 218"/>
        <xdr:cNvSpPr txBox="1"/>
      </xdr:nvSpPr>
      <xdr:spPr>
        <a:xfrm>
          <a:off x="2844800" y="1390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7818</xdr:rowOff>
    </xdr:from>
    <xdr:to>
      <xdr:col>11</xdr:col>
      <xdr:colOff>82550</xdr:colOff>
      <xdr:row>82</xdr:row>
      <xdr:rowOff>109418</xdr:rowOff>
    </xdr:to>
    <xdr:sp macro="" textlink="">
      <xdr:nvSpPr>
        <xdr:cNvPr id="220" name="楕円 219"/>
        <xdr:cNvSpPr/>
      </xdr:nvSpPr>
      <xdr:spPr>
        <a:xfrm>
          <a:off x="2286000" y="140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119595</xdr:rowOff>
    </xdr:from>
    <xdr:ext cx="762000" cy="259045"/>
    <xdr:sp macro="" textlink="">
      <xdr:nvSpPr>
        <xdr:cNvPr id="221" name="テキスト ボックス 220"/>
        <xdr:cNvSpPr txBox="1"/>
      </xdr:nvSpPr>
      <xdr:spPr>
        <a:xfrm>
          <a:off x="1955800" y="1383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171185</xdr:rowOff>
    </xdr:from>
    <xdr:to>
      <xdr:col>7</xdr:col>
      <xdr:colOff>31750</xdr:colOff>
      <xdr:row>82</xdr:row>
      <xdr:rowOff>101335</xdr:rowOff>
    </xdr:to>
    <xdr:sp macro="" textlink="">
      <xdr:nvSpPr>
        <xdr:cNvPr id="222" name="楕円 221"/>
        <xdr:cNvSpPr/>
      </xdr:nvSpPr>
      <xdr:spPr>
        <a:xfrm>
          <a:off x="1397000" y="140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111512</xdr:rowOff>
    </xdr:from>
    <xdr:ext cx="762000" cy="259045"/>
    <xdr:sp macro="" textlink="">
      <xdr:nvSpPr>
        <xdr:cNvPr id="223" name="テキスト ボックス 222"/>
        <xdr:cNvSpPr txBox="1"/>
      </xdr:nvSpPr>
      <xdr:spPr>
        <a:xfrm>
          <a:off x="1066800" y="1382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近年は類似団体平均値に近い値で推移していたが、経験年数階層内における職員の分布が変動したことにより、前年度と比較すると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ポイント上がり、類似団体平均を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　</a:t>
          </a:r>
        </a:p>
        <a:p>
          <a:r>
            <a:rPr kumimoji="1" lang="ja-JP" altLang="en-US" sz="1300">
              <a:latin typeface="ＭＳ Ｐゴシック" panose="020B0600070205080204" pitchFamily="50" charset="-128"/>
              <a:ea typeface="ＭＳ Ｐゴシック" panose="020B0600070205080204" pitchFamily="50" charset="-128"/>
            </a:rPr>
            <a:t>　今後も人事院勧告等の動向を注視しながら人事評価の適正運用を図るとともに、給与制度・運用等の見直しにより給与水準の適正化に努める。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102507</xdr:rowOff>
    </xdr:to>
    <xdr:cxnSp macro="">
      <xdr:nvCxnSpPr>
        <xdr:cNvPr id="259" name="直線コネクタ 258"/>
        <xdr:cNvCxnSpPr/>
      </xdr:nvCxnSpPr>
      <xdr:spPr>
        <a:xfrm>
          <a:off x="16179800" y="150014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85271</xdr:rowOff>
    </xdr:to>
    <xdr:cxnSp macro="">
      <xdr:nvCxnSpPr>
        <xdr:cNvPr id="262" name="直線コネクタ 261"/>
        <xdr:cNvCxnSpPr/>
      </xdr:nvCxnSpPr>
      <xdr:spPr>
        <a:xfrm>
          <a:off x="15290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119743</xdr:rowOff>
    </xdr:to>
    <xdr:cxnSp macro="">
      <xdr:nvCxnSpPr>
        <xdr:cNvPr id="265" name="直線コネクタ 264"/>
        <xdr:cNvCxnSpPr/>
      </xdr:nvCxnSpPr>
      <xdr:spPr>
        <a:xfrm flipV="1">
          <a:off x="14401800" y="149152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7" name="テキスト ボックス 266"/>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119743</xdr:rowOff>
    </xdr:to>
    <xdr:cxnSp macro="">
      <xdr:nvCxnSpPr>
        <xdr:cNvPr id="268" name="直線コネクタ 267"/>
        <xdr:cNvCxnSpPr/>
      </xdr:nvCxnSpPr>
      <xdr:spPr>
        <a:xfrm>
          <a:off x="13512800" y="149497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2" name="テキスト ボックス 271"/>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年度に一部事務組合が解散し一時的に職員数が増加したが、定員管理計画に基づき職員数の削減を図っており、令和２年度の職員数は前年度同数の</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人で、人口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人当たり職員数も類似団体平均を</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今後も施設の統廃合や民間委託の推進など、更なる効率化の促進を図るとともに、適正な定員管理に努める。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140018</xdr:rowOff>
    </xdr:from>
    <xdr:to>
      <xdr:col>81</xdr:col>
      <xdr:colOff>44450</xdr:colOff>
      <xdr:row>61</xdr:row>
      <xdr:rowOff>12806</xdr:rowOff>
    </xdr:to>
    <xdr:cxnSp macro="">
      <xdr:nvCxnSpPr>
        <xdr:cNvPr id="322" name="直線コネクタ 321"/>
        <xdr:cNvCxnSpPr/>
      </xdr:nvCxnSpPr>
      <xdr:spPr>
        <a:xfrm>
          <a:off x="16179800" y="10427018"/>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111866</xdr:rowOff>
    </xdr:from>
    <xdr:to>
      <xdr:col>77</xdr:col>
      <xdr:colOff>44450</xdr:colOff>
      <xdr:row>60</xdr:row>
      <xdr:rowOff>140018</xdr:rowOff>
    </xdr:to>
    <xdr:cxnSp macro="">
      <xdr:nvCxnSpPr>
        <xdr:cNvPr id="325" name="直線コネクタ 324"/>
        <xdr:cNvCxnSpPr/>
      </xdr:nvCxnSpPr>
      <xdr:spPr>
        <a:xfrm>
          <a:off x="15290800" y="1039886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111866</xdr:rowOff>
    </xdr:from>
    <xdr:to>
      <xdr:col>72</xdr:col>
      <xdr:colOff>203200</xdr:colOff>
      <xdr:row>60</xdr:row>
      <xdr:rowOff>164147</xdr:rowOff>
    </xdr:to>
    <xdr:cxnSp macro="">
      <xdr:nvCxnSpPr>
        <xdr:cNvPr id="328" name="直線コネクタ 327"/>
        <xdr:cNvCxnSpPr/>
      </xdr:nvCxnSpPr>
      <xdr:spPr>
        <a:xfrm flipV="1">
          <a:off x="14401800" y="1039886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115888</xdr:rowOff>
    </xdr:from>
    <xdr:to>
      <xdr:col>68</xdr:col>
      <xdr:colOff>152400</xdr:colOff>
      <xdr:row>60</xdr:row>
      <xdr:rowOff>164147</xdr:rowOff>
    </xdr:to>
    <xdr:cxnSp macro="">
      <xdr:nvCxnSpPr>
        <xdr:cNvPr id="331" name="直線コネクタ 330"/>
        <xdr:cNvCxnSpPr/>
      </xdr:nvCxnSpPr>
      <xdr:spPr>
        <a:xfrm>
          <a:off x="13512800" y="104028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133456</xdr:rowOff>
    </xdr:from>
    <xdr:to>
      <xdr:col>81</xdr:col>
      <xdr:colOff>95250</xdr:colOff>
      <xdr:row>61</xdr:row>
      <xdr:rowOff>63606</xdr:rowOff>
    </xdr:to>
    <xdr:sp macro="" textlink="">
      <xdr:nvSpPr>
        <xdr:cNvPr id="341" name="楕円 340"/>
        <xdr:cNvSpPr/>
      </xdr:nvSpPr>
      <xdr:spPr>
        <a:xfrm>
          <a:off x="169672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149983</xdr:rowOff>
    </xdr:from>
    <xdr:ext cx="762000" cy="259045"/>
    <xdr:sp macro="" textlink="">
      <xdr:nvSpPr>
        <xdr:cNvPr id="342" name="定員管理の状況該当値テキスト"/>
        <xdr:cNvSpPr txBox="1"/>
      </xdr:nvSpPr>
      <xdr:spPr>
        <a:xfrm>
          <a:off x="17106900" y="1026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89218</xdr:rowOff>
    </xdr:from>
    <xdr:to>
      <xdr:col>77</xdr:col>
      <xdr:colOff>95250</xdr:colOff>
      <xdr:row>61</xdr:row>
      <xdr:rowOff>19368</xdr:rowOff>
    </xdr:to>
    <xdr:sp macro="" textlink="">
      <xdr:nvSpPr>
        <xdr:cNvPr id="343" name="楕円 342"/>
        <xdr:cNvSpPr/>
      </xdr:nvSpPr>
      <xdr:spPr>
        <a:xfrm>
          <a:off x="16129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29545</xdr:rowOff>
    </xdr:from>
    <xdr:ext cx="736600" cy="259045"/>
    <xdr:sp macro="" textlink="">
      <xdr:nvSpPr>
        <xdr:cNvPr id="344" name="テキスト ボックス 343"/>
        <xdr:cNvSpPr txBox="1"/>
      </xdr:nvSpPr>
      <xdr:spPr>
        <a:xfrm>
          <a:off x="15798800" y="1014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61066</xdr:rowOff>
    </xdr:from>
    <xdr:to>
      <xdr:col>73</xdr:col>
      <xdr:colOff>44450</xdr:colOff>
      <xdr:row>60</xdr:row>
      <xdr:rowOff>162666</xdr:rowOff>
    </xdr:to>
    <xdr:sp macro="" textlink="">
      <xdr:nvSpPr>
        <xdr:cNvPr id="345" name="楕円 344"/>
        <xdr:cNvSpPr/>
      </xdr:nvSpPr>
      <xdr:spPr>
        <a:xfrm>
          <a:off x="15240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1393</xdr:rowOff>
    </xdr:from>
    <xdr:ext cx="762000" cy="259045"/>
    <xdr:sp macro="" textlink="">
      <xdr:nvSpPr>
        <xdr:cNvPr id="346" name="テキスト ボックス 345"/>
        <xdr:cNvSpPr txBox="1"/>
      </xdr:nvSpPr>
      <xdr:spPr>
        <a:xfrm>
          <a:off x="14909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113347</xdr:rowOff>
    </xdr:from>
    <xdr:to>
      <xdr:col>68</xdr:col>
      <xdr:colOff>203200</xdr:colOff>
      <xdr:row>61</xdr:row>
      <xdr:rowOff>43497</xdr:rowOff>
    </xdr:to>
    <xdr:sp macro="" textlink="">
      <xdr:nvSpPr>
        <xdr:cNvPr id="347" name="楕円 346"/>
        <xdr:cNvSpPr/>
      </xdr:nvSpPr>
      <xdr:spPr>
        <a:xfrm>
          <a:off x="14351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53674</xdr:rowOff>
    </xdr:from>
    <xdr:ext cx="762000" cy="259045"/>
    <xdr:sp macro="" textlink="">
      <xdr:nvSpPr>
        <xdr:cNvPr id="348" name="テキスト ボックス 347"/>
        <xdr:cNvSpPr txBox="1"/>
      </xdr:nvSpPr>
      <xdr:spPr>
        <a:xfrm>
          <a:off x="14020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65088</xdr:rowOff>
    </xdr:from>
    <xdr:to>
      <xdr:col>64</xdr:col>
      <xdr:colOff>152400</xdr:colOff>
      <xdr:row>60</xdr:row>
      <xdr:rowOff>166688</xdr:rowOff>
    </xdr:to>
    <xdr:sp macro="" textlink="">
      <xdr:nvSpPr>
        <xdr:cNvPr id="349" name="楕円 348"/>
        <xdr:cNvSpPr/>
      </xdr:nvSpPr>
      <xdr:spPr>
        <a:xfrm>
          <a:off x="13462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5415</xdr:rowOff>
    </xdr:from>
    <xdr:ext cx="762000" cy="259045"/>
    <xdr:sp macro="" textlink="">
      <xdr:nvSpPr>
        <xdr:cNvPr id="350" name="テキスト ボックス 349"/>
        <xdr:cNvSpPr txBox="1"/>
      </xdr:nvSpPr>
      <xdr:spPr>
        <a:xfrm>
          <a:off x="13131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年度被災施設復旧関連事業債や平成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年度の臨時財政対策債の元利償還開始により元利償還金の額は増加したが、一方で公共下水道事業債の元金償還額や令和元年度台風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号の災害復旧費の減に伴う基準内繰入の減により、公営企業債の元利償還金に対する繰入金が減少したため、前年度と比較して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ポイント改善された。</a:t>
          </a:r>
        </a:p>
        <a:p>
          <a:r>
            <a:rPr kumimoji="1" lang="ja-JP" altLang="en-US" sz="1300">
              <a:latin typeface="ＭＳ Ｐゴシック" panose="020B0600070205080204" pitchFamily="50" charset="-128"/>
              <a:ea typeface="ＭＳ Ｐゴシック" panose="020B0600070205080204" pitchFamily="50" charset="-128"/>
            </a:rPr>
            <a:t>　しかし、類似団体平均を上回っていることから、今後も起債対象事業を精査し、起債総額を抑制するとともに、合併特例事業債や過疎対策事業債など交付税算入率の高い起債を活用し、公債費負担の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54356</xdr:rowOff>
    </xdr:to>
    <xdr:cxnSp macro="">
      <xdr:nvCxnSpPr>
        <xdr:cNvPr id="382" name="直線コネクタ 381"/>
        <xdr:cNvCxnSpPr/>
      </xdr:nvCxnSpPr>
      <xdr:spPr>
        <a:xfrm flipV="1">
          <a:off x="16179800" y="717804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112268</xdr:rowOff>
    </xdr:to>
    <xdr:cxnSp macro="">
      <xdr:nvCxnSpPr>
        <xdr:cNvPr id="385" name="直線コネクタ 384"/>
        <xdr:cNvCxnSpPr/>
      </xdr:nvCxnSpPr>
      <xdr:spPr>
        <a:xfrm flipV="1">
          <a:off x="15290800" y="725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43</xdr:row>
      <xdr:rowOff>27686</xdr:rowOff>
    </xdr:to>
    <xdr:cxnSp macro="">
      <xdr:nvCxnSpPr>
        <xdr:cNvPr id="388" name="直線コネクタ 387"/>
        <xdr:cNvCxnSpPr/>
      </xdr:nvCxnSpPr>
      <xdr:spPr>
        <a:xfrm flipV="1">
          <a:off x="14401800" y="73131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46990</xdr:rowOff>
    </xdr:to>
    <xdr:cxnSp macro="">
      <xdr:nvCxnSpPr>
        <xdr:cNvPr id="391" name="直線コネクタ 390"/>
        <xdr:cNvCxnSpPr/>
      </xdr:nvCxnSpPr>
      <xdr:spPr>
        <a:xfrm flipV="1">
          <a:off x="13512800" y="74000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5" name="テキスト ボックス 394"/>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1" name="楕円 400"/>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2"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3" name="楕円 402"/>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4" name="テキスト ボックス 403"/>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5" name="楕円 404"/>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6" name="テキスト ボックス 405"/>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7" name="楕円 406"/>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08" name="テキスト ボックス 407"/>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9" name="楕円 408"/>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0" name="テキスト ボックス 409"/>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将来負担比率は、類似団体平均を上回っているが、前年度と比較し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これは、地方債現在高の増による将来負担額が増加した一方で、基準財政需要額算入見込額の増加による充当可能財源等が増加したことによるものである。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今後も町債の発行を抑制し、将来の負担を軽減するよう財政の健全化に努める。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81189</xdr:rowOff>
    </xdr:from>
    <xdr:to>
      <xdr:col>81</xdr:col>
      <xdr:colOff>44450</xdr:colOff>
      <xdr:row>19</xdr:row>
      <xdr:rowOff>82913</xdr:rowOff>
    </xdr:to>
    <xdr:cxnSp macro="">
      <xdr:nvCxnSpPr>
        <xdr:cNvPr id="446" name="直線コネクタ 445"/>
        <xdr:cNvCxnSpPr/>
      </xdr:nvCxnSpPr>
      <xdr:spPr>
        <a:xfrm flipV="1">
          <a:off x="16179800" y="333873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82913</xdr:rowOff>
    </xdr:from>
    <xdr:to>
      <xdr:col>77</xdr:col>
      <xdr:colOff>44450</xdr:colOff>
      <xdr:row>20</xdr:row>
      <xdr:rowOff>11430</xdr:rowOff>
    </xdr:to>
    <xdr:cxnSp macro="">
      <xdr:nvCxnSpPr>
        <xdr:cNvPr id="449" name="直線コネクタ 448"/>
        <xdr:cNvCxnSpPr/>
      </xdr:nvCxnSpPr>
      <xdr:spPr>
        <a:xfrm flipV="1">
          <a:off x="15290800" y="334046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1" name="テキスト ボックス 450"/>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148408</xdr:rowOff>
    </xdr:from>
    <xdr:to>
      <xdr:col>72</xdr:col>
      <xdr:colOff>203200</xdr:colOff>
      <xdr:row>20</xdr:row>
      <xdr:rowOff>11430</xdr:rowOff>
    </xdr:to>
    <xdr:cxnSp macro="">
      <xdr:nvCxnSpPr>
        <xdr:cNvPr id="452" name="直線コネクタ 451"/>
        <xdr:cNvCxnSpPr/>
      </xdr:nvCxnSpPr>
      <xdr:spPr>
        <a:xfrm>
          <a:off x="14401800" y="340595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4" name="テキスト ボックス 453"/>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148408</xdr:rowOff>
    </xdr:from>
    <xdr:to>
      <xdr:col>68</xdr:col>
      <xdr:colOff>152400</xdr:colOff>
      <xdr:row>20</xdr:row>
      <xdr:rowOff>97608</xdr:rowOff>
    </xdr:to>
    <xdr:cxnSp macro="">
      <xdr:nvCxnSpPr>
        <xdr:cNvPr id="455" name="直線コネクタ 454"/>
        <xdr:cNvCxnSpPr/>
      </xdr:nvCxnSpPr>
      <xdr:spPr>
        <a:xfrm flipV="1">
          <a:off x="13512800" y="34059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7" name="テキスト ボックス 456"/>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30389</xdr:rowOff>
    </xdr:from>
    <xdr:to>
      <xdr:col>81</xdr:col>
      <xdr:colOff>95250</xdr:colOff>
      <xdr:row>19</xdr:row>
      <xdr:rowOff>131989</xdr:rowOff>
    </xdr:to>
    <xdr:sp macro="" textlink="">
      <xdr:nvSpPr>
        <xdr:cNvPr id="465" name="楕円 464"/>
        <xdr:cNvSpPr/>
      </xdr:nvSpPr>
      <xdr:spPr>
        <a:xfrm>
          <a:off x="16967200" y="32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2466</xdr:rowOff>
    </xdr:from>
    <xdr:ext cx="762000" cy="259045"/>
    <xdr:sp macro="" textlink="">
      <xdr:nvSpPr>
        <xdr:cNvPr id="466" name="将来負担の状況該当値テキスト"/>
        <xdr:cNvSpPr txBox="1"/>
      </xdr:nvSpPr>
      <xdr:spPr>
        <a:xfrm>
          <a:off x="17106900" y="326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32113</xdr:rowOff>
    </xdr:from>
    <xdr:to>
      <xdr:col>77</xdr:col>
      <xdr:colOff>95250</xdr:colOff>
      <xdr:row>19</xdr:row>
      <xdr:rowOff>133713</xdr:rowOff>
    </xdr:to>
    <xdr:sp macro="" textlink="">
      <xdr:nvSpPr>
        <xdr:cNvPr id="467" name="楕円 466"/>
        <xdr:cNvSpPr/>
      </xdr:nvSpPr>
      <xdr:spPr>
        <a:xfrm>
          <a:off x="16129000" y="32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118490</xdr:rowOff>
    </xdr:from>
    <xdr:ext cx="736600" cy="259045"/>
    <xdr:sp macro="" textlink="">
      <xdr:nvSpPr>
        <xdr:cNvPr id="468" name="テキスト ボックス 467"/>
        <xdr:cNvSpPr txBox="1"/>
      </xdr:nvSpPr>
      <xdr:spPr>
        <a:xfrm>
          <a:off x="15798800" y="337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132080</xdr:rowOff>
    </xdr:from>
    <xdr:to>
      <xdr:col>73</xdr:col>
      <xdr:colOff>44450</xdr:colOff>
      <xdr:row>20</xdr:row>
      <xdr:rowOff>62230</xdr:rowOff>
    </xdr:to>
    <xdr:sp macro="" textlink="">
      <xdr:nvSpPr>
        <xdr:cNvPr id="469" name="楕円 468"/>
        <xdr:cNvSpPr/>
      </xdr:nvSpPr>
      <xdr:spPr>
        <a:xfrm>
          <a:off x="15240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47007</xdr:rowOff>
    </xdr:from>
    <xdr:ext cx="762000" cy="259045"/>
    <xdr:sp macro="" textlink="">
      <xdr:nvSpPr>
        <xdr:cNvPr id="470" name="テキスト ボックス 469"/>
        <xdr:cNvSpPr txBox="1"/>
      </xdr:nvSpPr>
      <xdr:spPr>
        <a:xfrm>
          <a:off x="14909800" y="347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97608</xdr:rowOff>
    </xdr:from>
    <xdr:to>
      <xdr:col>68</xdr:col>
      <xdr:colOff>203200</xdr:colOff>
      <xdr:row>20</xdr:row>
      <xdr:rowOff>27758</xdr:rowOff>
    </xdr:to>
    <xdr:sp macro="" textlink="">
      <xdr:nvSpPr>
        <xdr:cNvPr id="471" name="楕円 470"/>
        <xdr:cNvSpPr/>
      </xdr:nvSpPr>
      <xdr:spPr>
        <a:xfrm>
          <a:off x="14351000" y="33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12535</xdr:rowOff>
    </xdr:from>
    <xdr:ext cx="762000" cy="259045"/>
    <xdr:sp macro="" textlink="">
      <xdr:nvSpPr>
        <xdr:cNvPr id="472" name="テキスト ボックス 471"/>
        <xdr:cNvSpPr txBox="1"/>
      </xdr:nvSpPr>
      <xdr:spPr>
        <a:xfrm>
          <a:off x="14020800" y="344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46808</xdr:rowOff>
    </xdr:from>
    <xdr:to>
      <xdr:col>64</xdr:col>
      <xdr:colOff>152400</xdr:colOff>
      <xdr:row>20</xdr:row>
      <xdr:rowOff>148408</xdr:rowOff>
    </xdr:to>
    <xdr:sp macro="" textlink="">
      <xdr:nvSpPr>
        <xdr:cNvPr id="473" name="楕円 472"/>
        <xdr:cNvSpPr/>
      </xdr:nvSpPr>
      <xdr:spPr>
        <a:xfrm>
          <a:off x="13462000" y="34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133185</xdr:rowOff>
    </xdr:from>
    <xdr:ext cx="762000" cy="259045"/>
    <xdr:sp macro="" textlink="">
      <xdr:nvSpPr>
        <xdr:cNvPr id="474" name="テキスト ボックス 473"/>
        <xdr:cNvSpPr txBox="1"/>
      </xdr:nvSpPr>
      <xdr:spPr>
        <a:xfrm>
          <a:off x="13131800" y="356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18,946
18,843
161.80
15,527,209
14,825,821
466,284
6,431,266
11,140,068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計画的な定員管理に努めており、職員数は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人と前年度と比較して増減なしであるが、経常収支比率の人件費は前年度と比較して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ポイント減小している。減小した主な要因は、会計年度人用職員（地域おこし協力隊）が減になったためである。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今後も、定員管理計画に基づき適正な職員の確保に努めるとともに、再任用制度の活用や事務の合理化を継続するなど人件費の削減に努める。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127000</xdr:rowOff>
    </xdr:to>
    <xdr:cxnSp macro="">
      <xdr:nvCxnSpPr>
        <xdr:cNvPr id="64" name="直線コネクタ 63"/>
        <xdr:cNvCxnSpPr/>
      </xdr:nvCxnSpPr>
      <xdr:spPr>
        <a:xfrm flipV="1">
          <a:off x="3987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127000</xdr:rowOff>
    </xdr:to>
    <xdr:cxnSp macro="">
      <xdr:nvCxnSpPr>
        <xdr:cNvPr id="67" name="直線コネクタ 66"/>
        <xdr:cNvCxnSpPr/>
      </xdr:nvCxnSpPr>
      <xdr:spPr>
        <a:xfrm>
          <a:off x="3098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127000</xdr:rowOff>
    </xdr:to>
    <xdr:cxnSp macro="">
      <xdr:nvCxnSpPr>
        <xdr:cNvPr id="70" name="直線コネクタ 69"/>
        <xdr:cNvCxnSpPr/>
      </xdr:nvCxnSpPr>
      <xdr:spPr>
        <a:xfrm>
          <a:off x="2209800" y="62489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76708</xdr:rowOff>
    </xdr:to>
    <xdr:cxnSp macro="">
      <xdr:nvCxnSpPr>
        <xdr:cNvPr id="73" name="直線コネクタ 72"/>
        <xdr:cNvCxnSpPr/>
      </xdr:nvCxnSpPr>
      <xdr:spPr>
        <a:xfrm>
          <a:off x="1320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6" name="テキスト ボックス 85"/>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88" name="テキスト ボックス 87"/>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ポイント下回った。前年度と比較し下回った主な要因としては、前年度発生した台風災害関連経費が減になったためである。</a:t>
          </a:r>
        </a:p>
        <a:p>
          <a:r>
            <a:rPr kumimoji="1" lang="ja-JP" altLang="en-US" sz="1300">
              <a:latin typeface="ＭＳ Ｐゴシック" panose="020B0600070205080204" pitchFamily="50" charset="-128"/>
              <a:ea typeface="ＭＳ Ｐゴシック" panose="020B0600070205080204" pitchFamily="50" charset="-128"/>
            </a:rPr>
            <a:t>　今後も事務事業の整理・統合を推進し歳出削減に努めるとともに、公共施設総合管理計画に基づき、施設の集約化等により施設管理費の削減に努める。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38100</xdr:rowOff>
    </xdr:from>
    <xdr:to>
      <xdr:col>82</xdr:col>
      <xdr:colOff>107950</xdr:colOff>
      <xdr:row>16</xdr:row>
      <xdr:rowOff>88900</xdr:rowOff>
    </xdr:to>
    <xdr:cxnSp macro="">
      <xdr:nvCxnSpPr>
        <xdr:cNvPr id="125" name="直線コネクタ 124"/>
        <xdr:cNvCxnSpPr/>
      </xdr:nvCxnSpPr>
      <xdr:spPr>
        <a:xfrm flipV="1">
          <a:off x="15671800" y="2781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114300</xdr:rowOff>
    </xdr:to>
    <xdr:cxnSp macro="">
      <xdr:nvCxnSpPr>
        <xdr:cNvPr id="128" name="直線コネクタ 127"/>
        <xdr:cNvCxnSpPr/>
      </xdr:nvCxnSpPr>
      <xdr:spPr>
        <a:xfrm flipV="1">
          <a:off x="14782800" y="283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114300</xdr:rowOff>
    </xdr:to>
    <xdr:cxnSp macro="">
      <xdr:nvCxnSpPr>
        <xdr:cNvPr id="131" name="直線コネクタ 130"/>
        <xdr:cNvCxnSpPr/>
      </xdr:nvCxnSpPr>
      <xdr:spPr>
        <a:xfrm>
          <a:off x="13893800" y="2743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0</xdr:rowOff>
    </xdr:to>
    <xdr:cxnSp macro="">
      <xdr:nvCxnSpPr>
        <xdr:cNvPr id="134" name="直線コネクタ 133"/>
        <xdr:cNvCxnSpPr/>
      </xdr:nvCxnSpPr>
      <xdr:spPr>
        <a:xfrm>
          <a:off x="13004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36" name="テキスト ボックス 135"/>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158750</xdr:rowOff>
    </xdr:from>
    <xdr:to>
      <xdr:col>82</xdr:col>
      <xdr:colOff>158750</xdr:colOff>
      <xdr:row>16</xdr:row>
      <xdr:rowOff>88900</xdr:rowOff>
    </xdr:to>
    <xdr:sp macro="" textlink="">
      <xdr:nvSpPr>
        <xdr:cNvPr id="144" name="楕円 143"/>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3827</xdr:rowOff>
    </xdr:from>
    <xdr:ext cx="762000" cy="259045"/>
    <xdr:sp macro="" textlink="">
      <xdr:nvSpPr>
        <xdr:cNvPr id="145" name="物件費該当値テキスト"/>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7" name="テキスト ボックス 146"/>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48" name="楕円 147"/>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49" name="テキスト ボックス 148"/>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0" name="楕円 149"/>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1" name="テキスト ボックス 150"/>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2" name="楕円 151"/>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3" name="テキスト ボックス 152"/>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ポイント下回ったのは、保育事業の施設型給付費が増加した一方で、災害見舞金や多子世帯保育料軽減事業助成金が減少したことによるものである。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今後も子育て支援施策の充実に向け、児童福祉関連事業は増加傾向にあると考えられるが、資格審査等の適正化や各施策の見直しを進め、適正な福祉サービスの提供に努める。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165100</xdr:rowOff>
    </xdr:to>
    <xdr:cxnSp macro="">
      <xdr:nvCxnSpPr>
        <xdr:cNvPr id="186" name="直線コネクタ 185"/>
        <xdr:cNvCxnSpPr/>
      </xdr:nvCxnSpPr>
      <xdr:spPr>
        <a:xfrm flipV="1">
          <a:off x="3987800" y="96520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165100</xdr:rowOff>
    </xdr:to>
    <xdr:cxnSp macro="">
      <xdr:nvCxnSpPr>
        <xdr:cNvPr id="189" name="直線コネクタ 188"/>
        <xdr:cNvCxnSpPr/>
      </xdr:nvCxnSpPr>
      <xdr:spPr>
        <a:xfrm>
          <a:off x="3098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107950</xdr:rowOff>
    </xdr:to>
    <xdr:cxnSp macro="">
      <xdr:nvCxnSpPr>
        <xdr:cNvPr id="192" name="直線コネクタ 191"/>
        <xdr:cNvCxnSpPr/>
      </xdr:nvCxnSpPr>
      <xdr:spPr>
        <a:xfrm>
          <a:off x="2209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69850</xdr:rowOff>
    </xdr:to>
    <xdr:cxnSp macro="">
      <xdr:nvCxnSpPr>
        <xdr:cNvPr id="195" name="直線コネクタ 194"/>
        <xdr:cNvCxnSpPr/>
      </xdr:nvCxnSpPr>
      <xdr:spPr>
        <a:xfrm>
          <a:off x="1320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9" name="テキスト ボックス 198"/>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7" name="楕円 206"/>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8" name="テキスト ボックス 207"/>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0" name="テキスト ボックス 209"/>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4" name="テキスト ボックス 213"/>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ポイント上昇したのは、介護保険特別会計（保険事業勘定）、期高齢者医療特別会計への繰出金の増加によるもので、類似団体平均を</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ポイント上回っているのは、特に下水道事業への繰出金が高止まりにある状態が要因と考えられる。　下水道事業については、経費を節減するとともに、独立採算の原則に立ち返った料金の値上げによる健全化を図るなど繰出金の削減に努める。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149860</xdr:rowOff>
    </xdr:to>
    <xdr:cxnSp macro="">
      <xdr:nvCxnSpPr>
        <xdr:cNvPr id="247" name="直線コネクタ 246"/>
        <xdr:cNvCxnSpPr/>
      </xdr:nvCxnSpPr>
      <xdr:spPr>
        <a:xfrm>
          <a:off x="15671800" y="10337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50800</xdr:rowOff>
    </xdr:to>
    <xdr:cxnSp macro="">
      <xdr:nvCxnSpPr>
        <xdr:cNvPr id="250" name="直線コネクタ 249"/>
        <xdr:cNvCxnSpPr/>
      </xdr:nvCxnSpPr>
      <xdr:spPr>
        <a:xfrm>
          <a:off x="14782800" y="1025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138430</xdr:rowOff>
    </xdr:to>
    <xdr:cxnSp macro="">
      <xdr:nvCxnSpPr>
        <xdr:cNvPr id="253" name="直線コネクタ 252"/>
        <xdr:cNvCxnSpPr/>
      </xdr:nvCxnSpPr>
      <xdr:spPr>
        <a:xfrm>
          <a:off x="13893800" y="1018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5" name="テキスト ボックス 254"/>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69850</xdr:rowOff>
    </xdr:to>
    <xdr:cxnSp macro="">
      <xdr:nvCxnSpPr>
        <xdr:cNvPr id="256" name="直線コネクタ 255"/>
        <xdr:cNvCxnSpPr/>
      </xdr:nvCxnSpPr>
      <xdr:spPr>
        <a:xfrm>
          <a:off x="13004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66" name="楕円 265"/>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71137</xdr:rowOff>
    </xdr:from>
    <xdr:ext cx="762000" cy="259045"/>
    <xdr:sp macro="" textlink="">
      <xdr:nvSpPr>
        <xdr:cNvPr id="267" name="その他該当値テキスト"/>
        <xdr:cNvSpPr txBox="1"/>
      </xdr:nvSpPr>
      <xdr:spPr>
        <a:xfrm>
          <a:off x="165989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68" name="楕円 267"/>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69" name="テキスト ボックス 268"/>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0" name="楕円 269"/>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1" name="テキスト ボックス 270"/>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2" name="楕円 27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3" name="テキスト ボックス 27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4" name="楕円 273"/>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5" name="テキスト ボックス 274"/>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ポイント減少したのは、特別定額給付金や元気アップ振興券発行事業費補助などの臨時的経費が増えたためである。</a:t>
          </a:r>
        </a:p>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ポイント下回っているのは、平成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年度末に城北地方広域事務組合が解散したことにより、塵芥処理業務やし尿処理業務を町が直営で行っているためと考えられる。</a:t>
          </a:r>
        </a:p>
        <a:p>
          <a:r>
            <a:rPr kumimoji="1" lang="ja-JP" altLang="en-US" sz="1300">
              <a:latin typeface="ＭＳ Ｐゴシック" panose="020B0600070205080204" pitchFamily="50" charset="-128"/>
              <a:ea typeface="ＭＳ Ｐゴシック" panose="020B0600070205080204" pitchFamily="50" charset="-128"/>
            </a:rPr>
            <a:t>　今後も補助金等の見直しを行い抑制に努める。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127000</xdr:rowOff>
    </xdr:to>
    <xdr:cxnSp macro="">
      <xdr:nvCxnSpPr>
        <xdr:cNvPr id="305" name="直線コネクタ 304"/>
        <xdr:cNvCxnSpPr/>
      </xdr:nvCxnSpPr>
      <xdr:spPr>
        <a:xfrm flipV="1">
          <a:off x="15671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127000</xdr:rowOff>
    </xdr:to>
    <xdr:cxnSp macro="">
      <xdr:nvCxnSpPr>
        <xdr:cNvPr id="308" name="直線コネクタ 307"/>
        <xdr:cNvCxnSpPr/>
      </xdr:nvCxnSpPr>
      <xdr:spPr>
        <a:xfrm>
          <a:off x="14782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113284</xdr:rowOff>
    </xdr:to>
    <xdr:cxnSp macro="">
      <xdr:nvCxnSpPr>
        <xdr:cNvPr id="311" name="直線コネクタ 310"/>
        <xdr:cNvCxnSpPr/>
      </xdr:nvCxnSpPr>
      <xdr:spPr>
        <a:xfrm>
          <a:off x="13893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85852</xdr:rowOff>
    </xdr:to>
    <xdr:cxnSp macro="">
      <xdr:nvCxnSpPr>
        <xdr:cNvPr id="314" name="直線コネクタ 313"/>
        <xdr:cNvCxnSpPr/>
      </xdr:nvCxnSpPr>
      <xdr:spPr>
        <a:xfrm>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4" name="楕円 323"/>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5"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7" name="テキスト ボックス 32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0" name="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1" name="テキスト ボックス 330"/>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2" name="楕円 331"/>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3" name="テキスト ボックス 332"/>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町村合併以前に発行した町債が徐々に償還終了となった一方で、平成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年度被災施設復旧関連事業債や平成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年度の臨時財政対策債の償還が開始されたことから償還金が増加し、前年度より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今後も事業を精査し町債の新規発行を抑制するなど、公債費負担の軽減に努める。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111761</xdr:rowOff>
    </xdr:to>
    <xdr:cxnSp macro="">
      <xdr:nvCxnSpPr>
        <xdr:cNvPr id="366" name="直線コネクタ 365"/>
        <xdr:cNvCxnSpPr/>
      </xdr:nvCxnSpPr>
      <xdr:spPr>
        <a:xfrm>
          <a:off x="3987800" y="13119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157480</xdr:rowOff>
    </xdr:to>
    <xdr:cxnSp macro="">
      <xdr:nvCxnSpPr>
        <xdr:cNvPr id="369" name="直線コネクタ 368"/>
        <xdr:cNvCxnSpPr/>
      </xdr:nvCxnSpPr>
      <xdr:spPr>
        <a:xfrm flipV="1">
          <a:off x="3098800" y="13119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92711</xdr:rowOff>
    </xdr:to>
    <xdr:cxnSp macro="">
      <xdr:nvCxnSpPr>
        <xdr:cNvPr id="372" name="直線コネクタ 371"/>
        <xdr:cNvCxnSpPr/>
      </xdr:nvCxnSpPr>
      <xdr:spPr>
        <a:xfrm flipV="1">
          <a:off x="2209800" y="13187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78</xdr:row>
      <xdr:rowOff>20320</xdr:rowOff>
    </xdr:to>
    <xdr:cxnSp macro="">
      <xdr:nvCxnSpPr>
        <xdr:cNvPr id="375" name="直線コネクタ 374"/>
        <xdr:cNvCxnSpPr/>
      </xdr:nvCxnSpPr>
      <xdr:spPr>
        <a:xfrm flipV="1">
          <a:off x="1320800" y="132943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85" name="楕円 384"/>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86"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7" name="楕円 386"/>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8" name="テキスト ボックス 387"/>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9" name="楕円 388"/>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0" name="テキスト ボックス 389"/>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1" name="楕円 390"/>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2" name="テキスト ボックス 39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3" name="楕円 392"/>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4" name="テキスト ボックス 39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繰出金が類似団体平均を大きく上回っており、公債費以外の経常収支比率も類似団体平均を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今後も職員定数の適正化、事業の効率化を推進し、健全な財政運営に努める。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152146</xdr:rowOff>
    </xdr:to>
    <xdr:cxnSp macro="">
      <xdr:nvCxnSpPr>
        <xdr:cNvPr id="425" name="直線コネクタ 424"/>
        <xdr:cNvCxnSpPr/>
      </xdr:nvCxnSpPr>
      <xdr:spPr>
        <a:xfrm flipV="1">
          <a:off x="15671800" y="132943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152146</xdr:rowOff>
    </xdr:to>
    <xdr:cxnSp macro="">
      <xdr:nvCxnSpPr>
        <xdr:cNvPr id="428" name="直線コネクタ 427"/>
        <xdr:cNvCxnSpPr/>
      </xdr:nvCxnSpPr>
      <xdr:spPr>
        <a:xfrm>
          <a:off x="14782800" y="132852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0" name="テキスト ボックス 429"/>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83565</xdr:rowOff>
    </xdr:to>
    <xdr:cxnSp macro="">
      <xdr:nvCxnSpPr>
        <xdr:cNvPr id="431" name="直線コネクタ 430"/>
        <xdr:cNvCxnSpPr/>
      </xdr:nvCxnSpPr>
      <xdr:spPr>
        <a:xfrm>
          <a:off x="13893800" y="13116052"/>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85852</xdr:rowOff>
    </xdr:to>
    <xdr:cxnSp macro="">
      <xdr:nvCxnSpPr>
        <xdr:cNvPr id="434" name="直線コネクタ 433"/>
        <xdr:cNvCxnSpPr/>
      </xdr:nvCxnSpPr>
      <xdr:spPr>
        <a:xfrm>
          <a:off x="13004800" y="130017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6" name="テキスト ボックス 435"/>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4" name="楕円 443"/>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5"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6" name="楕円 445"/>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7" name="テキスト ボックス 446"/>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48" name="楕円 447"/>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9" name="テキスト ボックス 448"/>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0" name="楕円 449"/>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51" name="テキスト ボックス 45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2" name="楕円 451"/>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3" name="テキスト ボックス 452"/>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57990</xdr:rowOff>
    </xdr:from>
    <xdr:to>
      <xdr:col>29</xdr:col>
      <xdr:colOff>127000</xdr:colOff>
      <xdr:row>18</xdr:row>
      <xdr:rowOff>76719</xdr:rowOff>
    </xdr:to>
    <xdr:cxnSp macro="">
      <xdr:nvCxnSpPr>
        <xdr:cNvPr id="52" name="直線コネクタ 51"/>
        <xdr:cNvCxnSpPr/>
      </xdr:nvCxnSpPr>
      <xdr:spPr bwMode="auto">
        <a:xfrm>
          <a:off x="5003800" y="3191715"/>
          <a:ext cx="647700" cy="1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57990</xdr:rowOff>
    </xdr:from>
    <xdr:to>
      <xdr:col>26</xdr:col>
      <xdr:colOff>50800</xdr:colOff>
      <xdr:row>18</xdr:row>
      <xdr:rowOff>75592</xdr:rowOff>
    </xdr:to>
    <xdr:cxnSp macro="">
      <xdr:nvCxnSpPr>
        <xdr:cNvPr id="55" name="直線コネクタ 54"/>
        <xdr:cNvCxnSpPr/>
      </xdr:nvCxnSpPr>
      <xdr:spPr bwMode="auto">
        <a:xfrm flipV="1">
          <a:off x="4305300" y="3191715"/>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75592</xdr:rowOff>
    </xdr:from>
    <xdr:to>
      <xdr:col>22</xdr:col>
      <xdr:colOff>114300</xdr:colOff>
      <xdr:row>18</xdr:row>
      <xdr:rowOff>144433</xdr:rowOff>
    </xdr:to>
    <xdr:cxnSp macro="">
      <xdr:nvCxnSpPr>
        <xdr:cNvPr id="58" name="直線コネクタ 57"/>
        <xdr:cNvCxnSpPr/>
      </xdr:nvCxnSpPr>
      <xdr:spPr bwMode="auto">
        <a:xfrm flipV="1">
          <a:off x="3606800" y="3209317"/>
          <a:ext cx="698500" cy="6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144433</xdr:rowOff>
    </xdr:from>
    <xdr:to>
      <xdr:col>18</xdr:col>
      <xdr:colOff>177800</xdr:colOff>
      <xdr:row>19</xdr:row>
      <xdr:rowOff>27962</xdr:rowOff>
    </xdr:to>
    <xdr:cxnSp macro="">
      <xdr:nvCxnSpPr>
        <xdr:cNvPr id="61" name="直線コネクタ 60"/>
        <xdr:cNvCxnSpPr/>
      </xdr:nvCxnSpPr>
      <xdr:spPr bwMode="auto">
        <a:xfrm flipV="1">
          <a:off x="2908300" y="3278158"/>
          <a:ext cx="698500" cy="5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25919</xdr:rowOff>
    </xdr:from>
    <xdr:to>
      <xdr:col>29</xdr:col>
      <xdr:colOff>177800</xdr:colOff>
      <xdr:row>18</xdr:row>
      <xdr:rowOff>127519</xdr:rowOff>
    </xdr:to>
    <xdr:sp macro="" textlink="">
      <xdr:nvSpPr>
        <xdr:cNvPr id="71" name="楕円 70"/>
        <xdr:cNvSpPr/>
      </xdr:nvSpPr>
      <xdr:spPr bwMode="auto">
        <a:xfrm>
          <a:off x="5600700" y="315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169446</xdr:rowOff>
    </xdr:from>
    <xdr:ext cx="762000" cy="259045"/>
    <xdr:sp macro="" textlink="">
      <xdr:nvSpPr>
        <xdr:cNvPr id="72" name="人口1人当たり決算額の推移該当値テキスト130"/>
        <xdr:cNvSpPr txBox="1"/>
      </xdr:nvSpPr>
      <xdr:spPr>
        <a:xfrm>
          <a:off x="5740400" y="313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7190</xdr:rowOff>
    </xdr:from>
    <xdr:to>
      <xdr:col>26</xdr:col>
      <xdr:colOff>101600</xdr:colOff>
      <xdr:row>18</xdr:row>
      <xdr:rowOff>108790</xdr:rowOff>
    </xdr:to>
    <xdr:sp macro="" textlink="">
      <xdr:nvSpPr>
        <xdr:cNvPr id="73" name="楕円 72"/>
        <xdr:cNvSpPr/>
      </xdr:nvSpPr>
      <xdr:spPr bwMode="auto">
        <a:xfrm>
          <a:off x="4953000" y="314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93567</xdr:rowOff>
    </xdr:from>
    <xdr:ext cx="736600" cy="259045"/>
    <xdr:sp macro="" textlink="">
      <xdr:nvSpPr>
        <xdr:cNvPr id="74" name="テキスト ボックス 73"/>
        <xdr:cNvSpPr txBox="1"/>
      </xdr:nvSpPr>
      <xdr:spPr>
        <a:xfrm>
          <a:off x="4622800" y="322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24792</xdr:rowOff>
    </xdr:from>
    <xdr:to>
      <xdr:col>22</xdr:col>
      <xdr:colOff>165100</xdr:colOff>
      <xdr:row>18</xdr:row>
      <xdr:rowOff>126392</xdr:rowOff>
    </xdr:to>
    <xdr:sp macro="" textlink="">
      <xdr:nvSpPr>
        <xdr:cNvPr id="75" name="楕円 74"/>
        <xdr:cNvSpPr/>
      </xdr:nvSpPr>
      <xdr:spPr bwMode="auto">
        <a:xfrm>
          <a:off x="4254500" y="315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111169</xdr:rowOff>
    </xdr:from>
    <xdr:ext cx="762000" cy="259045"/>
    <xdr:sp macro="" textlink="">
      <xdr:nvSpPr>
        <xdr:cNvPr id="76" name="テキスト ボックス 75"/>
        <xdr:cNvSpPr txBox="1"/>
      </xdr:nvSpPr>
      <xdr:spPr>
        <a:xfrm>
          <a:off x="3924300" y="32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93633</xdr:rowOff>
    </xdr:from>
    <xdr:to>
      <xdr:col>19</xdr:col>
      <xdr:colOff>38100</xdr:colOff>
      <xdr:row>19</xdr:row>
      <xdr:rowOff>23783</xdr:rowOff>
    </xdr:to>
    <xdr:sp macro="" textlink="">
      <xdr:nvSpPr>
        <xdr:cNvPr id="77" name="楕円 76"/>
        <xdr:cNvSpPr/>
      </xdr:nvSpPr>
      <xdr:spPr bwMode="auto">
        <a:xfrm>
          <a:off x="3556000" y="3227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8560</xdr:rowOff>
    </xdr:from>
    <xdr:ext cx="762000" cy="259045"/>
    <xdr:sp macro="" textlink="">
      <xdr:nvSpPr>
        <xdr:cNvPr id="78" name="テキスト ボックス 77"/>
        <xdr:cNvSpPr txBox="1"/>
      </xdr:nvSpPr>
      <xdr:spPr>
        <a:xfrm>
          <a:off x="3225800" y="331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148612</xdr:rowOff>
    </xdr:from>
    <xdr:to>
      <xdr:col>15</xdr:col>
      <xdr:colOff>101600</xdr:colOff>
      <xdr:row>19</xdr:row>
      <xdr:rowOff>78762</xdr:rowOff>
    </xdr:to>
    <xdr:sp macro="" textlink="">
      <xdr:nvSpPr>
        <xdr:cNvPr id="79" name="楕円 78"/>
        <xdr:cNvSpPr/>
      </xdr:nvSpPr>
      <xdr:spPr bwMode="auto">
        <a:xfrm>
          <a:off x="2857500" y="328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63539</xdr:rowOff>
    </xdr:from>
    <xdr:ext cx="762000" cy="259045"/>
    <xdr:sp macro="" textlink="">
      <xdr:nvSpPr>
        <xdr:cNvPr id="80" name="テキスト ボックス 79"/>
        <xdr:cNvSpPr txBox="1"/>
      </xdr:nvSpPr>
      <xdr:spPr>
        <a:xfrm>
          <a:off x="2527300" y="336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270995</xdr:rowOff>
    </xdr:from>
    <xdr:to>
      <xdr:col>29</xdr:col>
      <xdr:colOff>127000</xdr:colOff>
      <xdr:row>35</xdr:row>
      <xdr:rowOff>277510</xdr:rowOff>
    </xdr:to>
    <xdr:cxnSp macro="">
      <xdr:nvCxnSpPr>
        <xdr:cNvPr id="112" name="直線コネクタ 111"/>
        <xdr:cNvCxnSpPr/>
      </xdr:nvCxnSpPr>
      <xdr:spPr bwMode="auto">
        <a:xfrm flipV="1">
          <a:off x="5003800" y="6881345"/>
          <a:ext cx="6477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269280</xdr:rowOff>
    </xdr:from>
    <xdr:to>
      <xdr:col>26</xdr:col>
      <xdr:colOff>50800</xdr:colOff>
      <xdr:row>35</xdr:row>
      <xdr:rowOff>277510</xdr:rowOff>
    </xdr:to>
    <xdr:cxnSp macro="">
      <xdr:nvCxnSpPr>
        <xdr:cNvPr id="115" name="直線コネクタ 114"/>
        <xdr:cNvCxnSpPr/>
      </xdr:nvCxnSpPr>
      <xdr:spPr bwMode="auto">
        <a:xfrm>
          <a:off x="4305300" y="6879630"/>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167234</xdr:rowOff>
    </xdr:from>
    <xdr:to>
      <xdr:col>22</xdr:col>
      <xdr:colOff>114300</xdr:colOff>
      <xdr:row>35</xdr:row>
      <xdr:rowOff>269280</xdr:rowOff>
    </xdr:to>
    <xdr:cxnSp macro="">
      <xdr:nvCxnSpPr>
        <xdr:cNvPr id="118" name="直線コネクタ 117"/>
        <xdr:cNvCxnSpPr/>
      </xdr:nvCxnSpPr>
      <xdr:spPr bwMode="auto">
        <a:xfrm>
          <a:off x="3606800" y="6777584"/>
          <a:ext cx="698500" cy="102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155597</xdr:rowOff>
    </xdr:from>
    <xdr:to>
      <xdr:col>18</xdr:col>
      <xdr:colOff>177800</xdr:colOff>
      <xdr:row>35</xdr:row>
      <xdr:rowOff>167234</xdr:rowOff>
    </xdr:to>
    <xdr:cxnSp macro="">
      <xdr:nvCxnSpPr>
        <xdr:cNvPr id="121" name="直線コネクタ 120"/>
        <xdr:cNvCxnSpPr/>
      </xdr:nvCxnSpPr>
      <xdr:spPr bwMode="auto">
        <a:xfrm>
          <a:off x="2908300" y="6765947"/>
          <a:ext cx="698500" cy="11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9415</xdr:rowOff>
    </xdr:from>
    <xdr:ext cx="762000" cy="259045"/>
    <xdr:sp macro="" textlink="">
      <xdr:nvSpPr>
        <xdr:cNvPr id="123" name="テキスト ボックス 122"/>
        <xdr:cNvSpPr txBox="1"/>
      </xdr:nvSpPr>
      <xdr:spPr>
        <a:xfrm>
          <a:off x="3225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220195</xdr:rowOff>
    </xdr:from>
    <xdr:to>
      <xdr:col>29</xdr:col>
      <xdr:colOff>177800</xdr:colOff>
      <xdr:row>35</xdr:row>
      <xdr:rowOff>321795</xdr:rowOff>
    </xdr:to>
    <xdr:sp macro="" textlink="">
      <xdr:nvSpPr>
        <xdr:cNvPr id="131" name="楕円 130"/>
        <xdr:cNvSpPr/>
      </xdr:nvSpPr>
      <xdr:spPr bwMode="auto">
        <a:xfrm>
          <a:off x="5600700" y="683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65272</xdr:rowOff>
    </xdr:from>
    <xdr:ext cx="762000" cy="259045"/>
    <xdr:sp macro="" textlink="">
      <xdr:nvSpPr>
        <xdr:cNvPr id="132" name="人口1人当たり決算額の推移該当値テキスト445"/>
        <xdr:cNvSpPr txBox="1"/>
      </xdr:nvSpPr>
      <xdr:spPr>
        <a:xfrm>
          <a:off x="5740400" y="667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226710</xdr:rowOff>
    </xdr:from>
    <xdr:to>
      <xdr:col>26</xdr:col>
      <xdr:colOff>101600</xdr:colOff>
      <xdr:row>35</xdr:row>
      <xdr:rowOff>328310</xdr:rowOff>
    </xdr:to>
    <xdr:sp macro="" textlink="">
      <xdr:nvSpPr>
        <xdr:cNvPr id="133" name="楕円 132"/>
        <xdr:cNvSpPr/>
      </xdr:nvSpPr>
      <xdr:spPr bwMode="auto">
        <a:xfrm>
          <a:off x="4953000" y="683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338487</xdr:rowOff>
    </xdr:from>
    <xdr:ext cx="736600" cy="259045"/>
    <xdr:sp macro="" textlink="">
      <xdr:nvSpPr>
        <xdr:cNvPr id="134" name="テキスト ボックス 133"/>
        <xdr:cNvSpPr txBox="1"/>
      </xdr:nvSpPr>
      <xdr:spPr>
        <a:xfrm>
          <a:off x="4622800" y="660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218480</xdr:rowOff>
    </xdr:from>
    <xdr:to>
      <xdr:col>22</xdr:col>
      <xdr:colOff>165100</xdr:colOff>
      <xdr:row>35</xdr:row>
      <xdr:rowOff>320080</xdr:rowOff>
    </xdr:to>
    <xdr:sp macro="" textlink="">
      <xdr:nvSpPr>
        <xdr:cNvPr id="135" name="楕円 134"/>
        <xdr:cNvSpPr/>
      </xdr:nvSpPr>
      <xdr:spPr bwMode="auto">
        <a:xfrm>
          <a:off x="4254500" y="682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330257</xdr:rowOff>
    </xdr:from>
    <xdr:ext cx="762000" cy="259045"/>
    <xdr:sp macro="" textlink="">
      <xdr:nvSpPr>
        <xdr:cNvPr id="136" name="テキスト ボックス 135"/>
        <xdr:cNvSpPr txBox="1"/>
      </xdr:nvSpPr>
      <xdr:spPr>
        <a:xfrm>
          <a:off x="3924300" y="659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116434</xdr:rowOff>
    </xdr:from>
    <xdr:to>
      <xdr:col>19</xdr:col>
      <xdr:colOff>38100</xdr:colOff>
      <xdr:row>35</xdr:row>
      <xdr:rowOff>218034</xdr:rowOff>
    </xdr:to>
    <xdr:sp macro="" textlink="">
      <xdr:nvSpPr>
        <xdr:cNvPr id="137" name="楕円 136"/>
        <xdr:cNvSpPr/>
      </xdr:nvSpPr>
      <xdr:spPr bwMode="auto">
        <a:xfrm>
          <a:off x="3556000" y="672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228211</xdr:rowOff>
    </xdr:from>
    <xdr:ext cx="762000" cy="259045"/>
    <xdr:sp macro="" textlink="">
      <xdr:nvSpPr>
        <xdr:cNvPr id="138" name="テキスト ボックス 137"/>
        <xdr:cNvSpPr txBox="1"/>
      </xdr:nvSpPr>
      <xdr:spPr>
        <a:xfrm>
          <a:off x="3225800" y="64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104797</xdr:rowOff>
    </xdr:from>
    <xdr:to>
      <xdr:col>15</xdr:col>
      <xdr:colOff>101600</xdr:colOff>
      <xdr:row>35</xdr:row>
      <xdr:rowOff>206397</xdr:rowOff>
    </xdr:to>
    <xdr:sp macro="" textlink="">
      <xdr:nvSpPr>
        <xdr:cNvPr id="139" name="楕円 138"/>
        <xdr:cNvSpPr/>
      </xdr:nvSpPr>
      <xdr:spPr bwMode="auto">
        <a:xfrm>
          <a:off x="2857500" y="671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216574</xdr:rowOff>
    </xdr:from>
    <xdr:ext cx="762000" cy="259045"/>
    <xdr:sp macro="" textlink="">
      <xdr:nvSpPr>
        <xdr:cNvPr id="140" name="テキスト ボックス 139"/>
        <xdr:cNvSpPr txBox="1"/>
      </xdr:nvSpPr>
      <xdr:spPr>
        <a:xfrm>
          <a:off x="2527300" y="648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18,946
18,843
161.80
15,527,209
14,825,821
466,284
6,431,266
11,140,068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83889</xdr:rowOff>
    </xdr:from>
    <xdr:to>
      <xdr:col>24</xdr:col>
      <xdr:colOff>63500</xdr:colOff>
      <xdr:row>37</xdr:row>
      <xdr:rowOff>104300</xdr:rowOff>
    </xdr:to>
    <xdr:cxnSp macro="">
      <xdr:nvCxnSpPr>
        <xdr:cNvPr id="63" name="直線コネクタ 62"/>
        <xdr:cNvCxnSpPr/>
      </xdr:nvCxnSpPr>
      <xdr:spPr>
        <a:xfrm>
          <a:off x="3797300" y="6427539"/>
          <a:ext cx="8382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77750</xdr:rowOff>
    </xdr:from>
    <xdr:to>
      <xdr:col>19</xdr:col>
      <xdr:colOff>177800</xdr:colOff>
      <xdr:row>37</xdr:row>
      <xdr:rowOff>83889</xdr:rowOff>
    </xdr:to>
    <xdr:cxnSp macro="">
      <xdr:nvCxnSpPr>
        <xdr:cNvPr id="66" name="直線コネクタ 65"/>
        <xdr:cNvCxnSpPr/>
      </xdr:nvCxnSpPr>
      <xdr:spPr>
        <a:xfrm>
          <a:off x="2908300" y="6421400"/>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77750</xdr:rowOff>
    </xdr:from>
    <xdr:to>
      <xdr:col>15</xdr:col>
      <xdr:colOff>50800</xdr:colOff>
      <xdr:row>37</xdr:row>
      <xdr:rowOff>160225</xdr:rowOff>
    </xdr:to>
    <xdr:cxnSp macro="">
      <xdr:nvCxnSpPr>
        <xdr:cNvPr id="69" name="直線コネクタ 68"/>
        <xdr:cNvCxnSpPr/>
      </xdr:nvCxnSpPr>
      <xdr:spPr>
        <a:xfrm flipV="1">
          <a:off x="2019300" y="6421400"/>
          <a:ext cx="889000" cy="8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126665</xdr:rowOff>
    </xdr:from>
    <xdr:ext cx="534377" cy="259045"/>
    <xdr:sp macro="" textlink="">
      <xdr:nvSpPr>
        <xdr:cNvPr id="71" name="テキスト ボックス 70"/>
        <xdr:cNvSpPr txBox="1"/>
      </xdr:nvSpPr>
      <xdr:spPr>
        <a:xfrm>
          <a:off x="2641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160225</xdr:rowOff>
    </xdr:from>
    <xdr:to>
      <xdr:col>10</xdr:col>
      <xdr:colOff>114300</xdr:colOff>
      <xdr:row>38</xdr:row>
      <xdr:rowOff>35654</xdr:rowOff>
    </xdr:to>
    <xdr:cxnSp macro="">
      <xdr:nvCxnSpPr>
        <xdr:cNvPr id="72" name="直線コネクタ 71"/>
        <xdr:cNvCxnSpPr/>
      </xdr:nvCxnSpPr>
      <xdr:spPr>
        <a:xfrm flipV="1">
          <a:off x="1130300" y="6503875"/>
          <a:ext cx="889000" cy="4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53500</xdr:rowOff>
    </xdr:from>
    <xdr:to>
      <xdr:col>24</xdr:col>
      <xdr:colOff>114300</xdr:colOff>
      <xdr:row>37</xdr:row>
      <xdr:rowOff>155100</xdr:rowOff>
    </xdr:to>
    <xdr:sp macro="" textlink="">
      <xdr:nvSpPr>
        <xdr:cNvPr id="82" name="楕円 81"/>
        <xdr:cNvSpPr/>
      </xdr:nvSpPr>
      <xdr:spPr>
        <a:xfrm>
          <a:off x="4584700" y="639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31927</xdr:rowOff>
    </xdr:from>
    <xdr:ext cx="534377" cy="259045"/>
    <xdr:sp macro="" textlink="">
      <xdr:nvSpPr>
        <xdr:cNvPr id="83" name="人件費該当値テキスト"/>
        <xdr:cNvSpPr txBox="1"/>
      </xdr:nvSpPr>
      <xdr:spPr>
        <a:xfrm>
          <a:off x="4686300" y="637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33089</xdr:rowOff>
    </xdr:from>
    <xdr:to>
      <xdr:col>20</xdr:col>
      <xdr:colOff>38100</xdr:colOff>
      <xdr:row>37</xdr:row>
      <xdr:rowOff>134689</xdr:rowOff>
    </xdr:to>
    <xdr:sp macro="" textlink="">
      <xdr:nvSpPr>
        <xdr:cNvPr id="84" name="楕円 83"/>
        <xdr:cNvSpPr/>
      </xdr:nvSpPr>
      <xdr:spPr>
        <a:xfrm>
          <a:off x="3746500" y="63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125816</xdr:rowOff>
    </xdr:from>
    <xdr:ext cx="534377" cy="259045"/>
    <xdr:sp macro="" textlink="">
      <xdr:nvSpPr>
        <xdr:cNvPr id="85" name="テキスト ボックス 84"/>
        <xdr:cNvSpPr txBox="1"/>
      </xdr:nvSpPr>
      <xdr:spPr>
        <a:xfrm>
          <a:off x="3530111" y="64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26950</xdr:rowOff>
    </xdr:from>
    <xdr:to>
      <xdr:col>15</xdr:col>
      <xdr:colOff>101600</xdr:colOff>
      <xdr:row>37</xdr:row>
      <xdr:rowOff>128550</xdr:rowOff>
    </xdr:to>
    <xdr:sp macro="" textlink="">
      <xdr:nvSpPr>
        <xdr:cNvPr id="86" name="楕円 85"/>
        <xdr:cNvSpPr/>
      </xdr:nvSpPr>
      <xdr:spPr>
        <a:xfrm>
          <a:off x="28575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145077</xdr:rowOff>
    </xdr:from>
    <xdr:ext cx="534377" cy="259045"/>
    <xdr:sp macro="" textlink="">
      <xdr:nvSpPr>
        <xdr:cNvPr id="87" name="テキスト ボックス 86"/>
        <xdr:cNvSpPr txBox="1"/>
      </xdr:nvSpPr>
      <xdr:spPr>
        <a:xfrm>
          <a:off x="2641111" y="61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109425</xdr:rowOff>
    </xdr:from>
    <xdr:to>
      <xdr:col>10</xdr:col>
      <xdr:colOff>165100</xdr:colOff>
      <xdr:row>38</xdr:row>
      <xdr:rowOff>39575</xdr:rowOff>
    </xdr:to>
    <xdr:sp macro="" textlink="">
      <xdr:nvSpPr>
        <xdr:cNvPr id="88" name="楕円 87"/>
        <xdr:cNvSpPr/>
      </xdr:nvSpPr>
      <xdr:spPr>
        <a:xfrm>
          <a:off x="1968500" y="64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30702</xdr:rowOff>
    </xdr:from>
    <xdr:ext cx="534377" cy="259045"/>
    <xdr:sp macro="" textlink="">
      <xdr:nvSpPr>
        <xdr:cNvPr id="89" name="テキスト ボックス 88"/>
        <xdr:cNvSpPr txBox="1"/>
      </xdr:nvSpPr>
      <xdr:spPr>
        <a:xfrm>
          <a:off x="1752111" y="65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156304</xdr:rowOff>
    </xdr:from>
    <xdr:to>
      <xdr:col>6</xdr:col>
      <xdr:colOff>38100</xdr:colOff>
      <xdr:row>38</xdr:row>
      <xdr:rowOff>86454</xdr:rowOff>
    </xdr:to>
    <xdr:sp macro="" textlink="">
      <xdr:nvSpPr>
        <xdr:cNvPr id="90" name="楕円 89"/>
        <xdr:cNvSpPr/>
      </xdr:nvSpPr>
      <xdr:spPr>
        <a:xfrm>
          <a:off x="1079500" y="64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77581</xdr:rowOff>
    </xdr:from>
    <xdr:ext cx="534377" cy="259045"/>
    <xdr:sp macro="" textlink="">
      <xdr:nvSpPr>
        <xdr:cNvPr id="91" name="テキスト ボックス 90"/>
        <xdr:cNvSpPr txBox="1"/>
      </xdr:nvSpPr>
      <xdr:spPr>
        <a:xfrm>
          <a:off x="863111" y="65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97805</xdr:rowOff>
    </xdr:from>
    <xdr:to>
      <xdr:col>24</xdr:col>
      <xdr:colOff>63500</xdr:colOff>
      <xdr:row>57</xdr:row>
      <xdr:rowOff>110210</xdr:rowOff>
    </xdr:to>
    <xdr:cxnSp macro="">
      <xdr:nvCxnSpPr>
        <xdr:cNvPr id="119" name="直線コネクタ 118"/>
        <xdr:cNvCxnSpPr/>
      </xdr:nvCxnSpPr>
      <xdr:spPr>
        <a:xfrm flipV="1">
          <a:off x="3797300" y="9870455"/>
          <a:ext cx="838200" cy="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110210</xdr:rowOff>
    </xdr:from>
    <xdr:to>
      <xdr:col>19</xdr:col>
      <xdr:colOff>177800</xdr:colOff>
      <xdr:row>58</xdr:row>
      <xdr:rowOff>27229</xdr:rowOff>
    </xdr:to>
    <xdr:cxnSp macro="">
      <xdr:nvCxnSpPr>
        <xdr:cNvPr id="122" name="直線コネクタ 121"/>
        <xdr:cNvCxnSpPr/>
      </xdr:nvCxnSpPr>
      <xdr:spPr>
        <a:xfrm flipV="1">
          <a:off x="2908300" y="9882860"/>
          <a:ext cx="8890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141267</xdr:rowOff>
    </xdr:from>
    <xdr:ext cx="534377" cy="259045"/>
    <xdr:sp macro="" textlink="">
      <xdr:nvSpPr>
        <xdr:cNvPr id="124" name="テキスト ボックス 123"/>
        <xdr:cNvSpPr txBox="1"/>
      </xdr:nvSpPr>
      <xdr:spPr>
        <a:xfrm>
          <a:off x="3530111" y="939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27229</xdr:rowOff>
    </xdr:from>
    <xdr:to>
      <xdr:col>15</xdr:col>
      <xdr:colOff>50800</xdr:colOff>
      <xdr:row>58</xdr:row>
      <xdr:rowOff>95047</xdr:rowOff>
    </xdr:to>
    <xdr:cxnSp macro="">
      <xdr:nvCxnSpPr>
        <xdr:cNvPr id="125" name="直線コネクタ 124"/>
        <xdr:cNvCxnSpPr/>
      </xdr:nvCxnSpPr>
      <xdr:spPr>
        <a:xfrm flipV="1">
          <a:off x="2019300" y="9971329"/>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51213</xdr:rowOff>
    </xdr:from>
    <xdr:ext cx="534377" cy="259045"/>
    <xdr:sp macro="" textlink="">
      <xdr:nvSpPr>
        <xdr:cNvPr id="127" name="テキスト ボックス 126"/>
        <xdr:cNvSpPr txBox="1"/>
      </xdr:nvSpPr>
      <xdr:spPr>
        <a:xfrm>
          <a:off x="2641111" y="94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63759</xdr:rowOff>
    </xdr:from>
    <xdr:to>
      <xdr:col>10</xdr:col>
      <xdr:colOff>114300</xdr:colOff>
      <xdr:row>58</xdr:row>
      <xdr:rowOff>95047</xdr:rowOff>
    </xdr:to>
    <xdr:cxnSp macro="">
      <xdr:nvCxnSpPr>
        <xdr:cNvPr id="128" name="直線コネクタ 127"/>
        <xdr:cNvCxnSpPr/>
      </xdr:nvCxnSpPr>
      <xdr:spPr>
        <a:xfrm>
          <a:off x="1130300" y="10007859"/>
          <a:ext cx="889000" cy="3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97649</xdr:rowOff>
    </xdr:from>
    <xdr:ext cx="534377" cy="259045"/>
    <xdr:sp macro="" textlink="">
      <xdr:nvSpPr>
        <xdr:cNvPr id="130" name="テキスト ボックス 129"/>
        <xdr:cNvSpPr txBox="1"/>
      </xdr:nvSpPr>
      <xdr:spPr>
        <a:xfrm>
          <a:off x="1752111" y="95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2" name="テキスト ボックス 131"/>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47005</xdr:rowOff>
    </xdr:from>
    <xdr:to>
      <xdr:col>24</xdr:col>
      <xdr:colOff>114300</xdr:colOff>
      <xdr:row>57</xdr:row>
      <xdr:rowOff>148605</xdr:rowOff>
    </xdr:to>
    <xdr:sp macro="" textlink="">
      <xdr:nvSpPr>
        <xdr:cNvPr id="138" name="楕円 137"/>
        <xdr:cNvSpPr/>
      </xdr:nvSpPr>
      <xdr:spPr>
        <a:xfrm>
          <a:off x="4584700" y="98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25432</xdr:rowOff>
    </xdr:from>
    <xdr:ext cx="534377" cy="259045"/>
    <xdr:sp macro="" textlink="">
      <xdr:nvSpPr>
        <xdr:cNvPr id="139" name="物件費該当値テキスト"/>
        <xdr:cNvSpPr txBox="1"/>
      </xdr:nvSpPr>
      <xdr:spPr>
        <a:xfrm>
          <a:off x="4686300" y="97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59410</xdr:rowOff>
    </xdr:from>
    <xdr:to>
      <xdr:col>20</xdr:col>
      <xdr:colOff>38100</xdr:colOff>
      <xdr:row>57</xdr:row>
      <xdr:rowOff>161010</xdr:rowOff>
    </xdr:to>
    <xdr:sp macro="" textlink="">
      <xdr:nvSpPr>
        <xdr:cNvPr id="140" name="楕円 139"/>
        <xdr:cNvSpPr/>
      </xdr:nvSpPr>
      <xdr:spPr>
        <a:xfrm>
          <a:off x="3746500" y="9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152137</xdr:rowOff>
    </xdr:from>
    <xdr:ext cx="534377" cy="259045"/>
    <xdr:sp macro="" textlink="">
      <xdr:nvSpPr>
        <xdr:cNvPr id="141" name="テキスト ボックス 140"/>
        <xdr:cNvSpPr txBox="1"/>
      </xdr:nvSpPr>
      <xdr:spPr>
        <a:xfrm>
          <a:off x="3530111" y="99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147879</xdr:rowOff>
    </xdr:from>
    <xdr:to>
      <xdr:col>15</xdr:col>
      <xdr:colOff>101600</xdr:colOff>
      <xdr:row>58</xdr:row>
      <xdr:rowOff>78029</xdr:rowOff>
    </xdr:to>
    <xdr:sp macro="" textlink="">
      <xdr:nvSpPr>
        <xdr:cNvPr id="142" name="楕円 141"/>
        <xdr:cNvSpPr/>
      </xdr:nvSpPr>
      <xdr:spPr>
        <a:xfrm>
          <a:off x="2857500" y="99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69156</xdr:rowOff>
    </xdr:from>
    <xdr:ext cx="534377" cy="259045"/>
    <xdr:sp macro="" textlink="">
      <xdr:nvSpPr>
        <xdr:cNvPr id="143" name="テキスト ボックス 142"/>
        <xdr:cNvSpPr txBox="1"/>
      </xdr:nvSpPr>
      <xdr:spPr>
        <a:xfrm>
          <a:off x="2641111" y="100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44247</xdr:rowOff>
    </xdr:from>
    <xdr:to>
      <xdr:col>10</xdr:col>
      <xdr:colOff>165100</xdr:colOff>
      <xdr:row>58</xdr:row>
      <xdr:rowOff>145847</xdr:rowOff>
    </xdr:to>
    <xdr:sp macro="" textlink="">
      <xdr:nvSpPr>
        <xdr:cNvPr id="144" name="楕円 143"/>
        <xdr:cNvSpPr/>
      </xdr:nvSpPr>
      <xdr:spPr>
        <a:xfrm>
          <a:off x="1968500" y="99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136974</xdr:rowOff>
    </xdr:from>
    <xdr:ext cx="534377" cy="259045"/>
    <xdr:sp macro="" textlink="">
      <xdr:nvSpPr>
        <xdr:cNvPr id="145" name="テキスト ボックス 144"/>
        <xdr:cNvSpPr txBox="1"/>
      </xdr:nvSpPr>
      <xdr:spPr>
        <a:xfrm>
          <a:off x="1752111" y="100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12959</xdr:rowOff>
    </xdr:from>
    <xdr:to>
      <xdr:col>6</xdr:col>
      <xdr:colOff>38100</xdr:colOff>
      <xdr:row>58</xdr:row>
      <xdr:rowOff>114559</xdr:rowOff>
    </xdr:to>
    <xdr:sp macro="" textlink="">
      <xdr:nvSpPr>
        <xdr:cNvPr id="146" name="楕円 145"/>
        <xdr:cNvSpPr/>
      </xdr:nvSpPr>
      <xdr:spPr>
        <a:xfrm>
          <a:off x="1079500" y="99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105686</xdr:rowOff>
    </xdr:from>
    <xdr:ext cx="534377" cy="259045"/>
    <xdr:sp macro="" textlink="">
      <xdr:nvSpPr>
        <xdr:cNvPr id="147" name="テキスト ボックス 146"/>
        <xdr:cNvSpPr txBox="1"/>
      </xdr:nvSpPr>
      <xdr:spPr>
        <a:xfrm>
          <a:off x="863111" y="1004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94704</xdr:rowOff>
    </xdr:from>
    <xdr:to>
      <xdr:col>24</xdr:col>
      <xdr:colOff>63500</xdr:colOff>
      <xdr:row>78</xdr:row>
      <xdr:rowOff>95619</xdr:rowOff>
    </xdr:to>
    <xdr:cxnSp macro="">
      <xdr:nvCxnSpPr>
        <xdr:cNvPr id="176" name="直線コネクタ 175"/>
        <xdr:cNvCxnSpPr/>
      </xdr:nvCxnSpPr>
      <xdr:spPr>
        <a:xfrm flipV="1">
          <a:off x="3797300" y="1346780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95619</xdr:rowOff>
    </xdr:from>
    <xdr:to>
      <xdr:col>19</xdr:col>
      <xdr:colOff>177800</xdr:colOff>
      <xdr:row>78</xdr:row>
      <xdr:rowOff>112344</xdr:rowOff>
    </xdr:to>
    <xdr:cxnSp macro="">
      <xdr:nvCxnSpPr>
        <xdr:cNvPr id="179" name="直線コネクタ 178"/>
        <xdr:cNvCxnSpPr/>
      </xdr:nvCxnSpPr>
      <xdr:spPr>
        <a:xfrm flipV="1">
          <a:off x="2908300" y="13468719"/>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1" name="テキスト ボックス 180"/>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112344</xdr:rowOff>
    </xdr:from>
    <xdr:to>
      <xdr:col>15</xdr:col>
      <xdr:colOff>50800</xdr:colOff>
      <xdr:row>78</xdr:row>
      <xdr:rowOff>119126</xdr:rowOff>
    </xdr:to>
    <xdr:cxnSp macro="">
      <xdr:nvCxnSpPr>
        <xdr:cNvPr id="182" name="直線コネクタ 181"/>
        <xdr:cNvCxnSpPr/>
      </xdr:nvCxnSpPr>
      <xdr:spPr>
        <a:xfrm flipV="1">
          <a:off x="2019300" y="1348544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119087</xdr:rowOff>
    </xdr:from>
    <xdr:to>
      <xdr:col>10</xdr:col>
      <xdr:colOff>114300</xdr:colOff>
      <xdr:row>78</xdr:row>
      <xdr:rowOff>119126</xdr:rowOff>
    </xdr:to>
    <xdr:cxnSp macro="">
      <xdr:nvCxnSpPr>
        <xdr:cNvPr id="185" name="直線コネクタ 184"/>
        <xdr:cNvCxnSpPr/>
      </xdr:nvCxnSpPr>
      <xdr:spPr>
        <a:xfrm>
          <a:off x="1130300" y="1349218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43904</xdr:rowOff>
    </xdr:from>
    <xdr:to>
      <xdr:col>24</xdr:col>
      <xdr:colOff>114300</xdr:colOff>
      <xdr:row>78</xdr:row>
      <xdr:rowOff>145504</xdr:rowOff>
    </xdr:to>
    <xdr:sp macro="" textlink="">
      <xdr:nvSpPr>
        <xdr:cNvPr id="195" name="楕円 194"/>
        <xdr:cNvSpPr/>
      </xdr:nvSpPr>
      <xdr:spPr>
        <a:xfrm>
          <a:off x="4584700" y="134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130281</xdr:rowOff>
    </xdr:from>
    <xdr:ext cx="469744" cy="259045"/>
    <xdr:sp macro="" textlink="">
      <xdr:nvSpPr>
        <xdr:cNvPr id="196" name="維持補修費該当値テキスト"/>
        <xdr:cNvSpPr txBox="1"/>
      </xdr:nvSpPr>
      <xdr:spPr>
        <a:xfrm>
          <a:off x="4686300" y="133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44819</xdr:rowOff>
    </xdr:from>
    <xdr:to>
      <xdr:col>20</xdr:col>
      <xdr:colOff>38100</xdr:colOff>
      <xdr:row>78</xdr:row>
      <xdr:rowOff>146419</xdr:rowOff>
    </xdr:to>
    <xdr:sp macro="" textlink="">
      <xdr:nvSpPr>
        <xdr:cNvPr id="197" name="楕円 196"/>
        <xdr:cNvSpPr/>
      </xdr:nvSpPr>
      <xdr:spPr>
        <a:xfrm>
          <a:off x="3746500" y="134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137546</xdr:rowOff>
    </xdr:from>
    <xdr:ext cx="469744" cy="259045"/>
    <xdr:sp macro="" textlink="">
      <xdr:nvSpPr>
        <xdr:cNvPr id="198" name="テキスト ボックス 197"/>
        <xdr:cNvSpPr txBox="1"/>
      </xdr:nvSpPr>
      <xdr:spPr>
        <a:xfrm>
          <a:off x="3562428" y="135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61544</xdr:rowOff>
    </xdr:from>
    <xdr:to>
      <xdr:col>15</xdr:col>
      <xdr:colOff>101600</xdr:colOff>
      <xdr:row>78</xdr:row>
      <xdr:rowOff>163144</xdr:rowOff>
    </xdr:to>
    <xdr:sp macro="" textlink="">
      <xdr:nvSpPr>
        <xdr:cNvPr id="199" name="楕円 198"/>
        <xdr:cNvSpPr/>
      </xdr:nvSpPr>
      <xdr:spPr>
        <a:xfrm>
          <a:off x="28575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154271</xdr:rowOff>
    </xdr:from>
    <xdr:ext cx="469744" cy="259045"/>
    <xdr:sp macro="" textlink="">
      <xdr:nvSpPr>
        <xdr:cNvPr id="200" name="テキスト ボックス 199"/>
        <xdr:cNvSpPr txBox="1"/>
      </xdr:nvSpPr>
      <xdr:spPr>
        <a:xfrm>
          <a:off x="2673428" y="1352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68326</xdr:rowOff>
    </xdr:from>
    <xdr:to>
      <xdr:col>10</xdr:col>
      <xdr:colOff>165100</xdr:colOff>
      <xdr:row>78</xdr:row>
      <xdr:rowOff>169926</xdr:rowOff>
    </xdr:to>
    <xdr:sp macro="" textlink="">
      <xdr:nvSpPr>
        <xdr:cNvPr id="201" name="楕円 200"/>
        <xdr:cNvSpPr/>
      </xdr:nvSpPr>
      <xdr:spPr>
        <a:xfrm>
          <a:off x="1968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161053</xdr:rowOff>
    </xdr:from>
    <xdr:ext cx="469744" cy="259045"/>
    <xdr:sp macro="" textlink="">
      <xdr:nvSpPr>
        <xdr:cNvPr id="202" name="テキスト ボックス 201"/>
        <xdr:cNvSpPr txBox="1"/>
      </xdr:nvSpPr>
      <xdr:spPr>
        <a:xfrm>
          <a:off x="1784428"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68287</xdr:rowOff>
    </xdr:from>
    <xdr:to>
      <xdr:col>6</xdr:col>
      <xdr:colOff>38100</xdr:colOff>
      <xdr:row>78</xdr:row>
      <xdr:rowOff>169887</xdr:rowOff>
    </xdr:to>
    <xdr:sp macro="" textlink="">
      <xdr:nvSpPr>
        <xdr:cNvPr id="203" name="楕円 202"/>
        <xdr:cNvSpPr/>
      </xdr:nvSpPr>
      <xdr:spPr>
        <a:xfrm>
          <a:off x="1079500" y="134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161014</xdr:rowOff>
    </xdr:from>
    <xdr:ext cx="469744" cy="259045"/>
    <xdr:sp macro="" textlink="">
      <xdr:nvSpPr>
        <xdr:cNvPr id="204" name="テキスト ボックス 203"/>
        <xdr:cNvSpPr txBox="1"/>
      </xdr:nvSpPr>
      <xdr:spPr>
        <a:xfrm>
          <a:off x="895428" y="1353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71417</xdr:rowOff>
    </xdr:from>
    <xdr:to>
      <xdr:col>24</xdr:col>
      <xdr:colOff>63500</xdr:colOff>
      <xdr:row>95</xdr:row>
      <xdr:rowOff>115195</xdr:rowOff>
    </xdr:to>
    <xdr:cxnSp macro="">
      <xdr:nvCxnSpPr>
        <xdr:cNvPr id="232" name="直線コネクタ 231"/>
        <xdr:cNvCxnSpPr/>
      </xdr:nvCxnSpPr>
      <xdr:spPr>
        <a:xfrm flipV="1">
          <a:off x="3797300" y="16359167"/>
          <a:ext cx="8382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115195</xdr:rowOff>
    </xdr:from>
    <xdr:to>
      <xdr:col>19</xdr:col>
      <xdr:colOff>177800</xdr:colOff>
      <xdr:row>96</xdr:row>
      <xdr:rowOff>8758</xdr:rowOff>
    </xdr:to>
    <xdr:cxnSp macro="">
      <xdr:nvCxnSpPr>
        <xdr:cNvPr id="235" name="直線コネクタ 234"/>
        <xdr:cNvCxnSpPr/>
      </xdr:nvCxnSpPr>
      <xdr:spPr>
        <a:xfrm flipV="1">
          <a:off x="2908300" y="16402945"/>
          <a:ext cx="889000" cy="6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32168</xdr:rowOff>
    </xdr:from>
    <xdr:ext cx="534377" cy="259045"/>
    <xdr:sp macro="" textlink="">
      <xdr:nvSpPr>
        <xdr:cNvPr id="237" name="テキスト ボックス 236"/>
        <xdr:cNvSpPr txBox="1"/>
      </xdr:nvSpPr>
      <xdr:spPr>
        <a:xfrm>
          <a:off x="3530111" y="164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5124</xdr:rowOff>
    </xdr:from>
    <xdr:to>
      <xdr:col>15</xdr:col>
      <xdr:colOff>50800</xdr:colOff>
      <xdr:row>96</xdr:row>
      <xdr:rowOff>8758</xdr:rowOff>
    </xdr:to>
    <xdr:cxnSp macro="">
      <xdr:nvCxnSpPr>
        <xdr:cNvPr id="238" name="直線コネクタ 237"/>
        <xdr:cNvCxnSpPr/>
      </xdr:nvCxnSpPr>
      <xdr:spPr>
        <a:xfrm>
          <a:off x="2019300" y="16464324"/>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92107</xdr:rowOff>
    </xdr:from>
    <xdr:ext cx="534377" cy="259045"/>
    <xdr:sp macro="" textlink="">
      <xdr:nvSpPr>
        <xdr:cNvPr id="240" name="テキスト ボックス 239"/>
        <xdr:cNvSpPr txBox="1"/>
      </xdr:nvSpPr>
      <xdr:spPr>
        <a:xfrm>
          <a:off x="2641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5124</xdr:rowOff>
    </xdr:from>
    <xdr:to>
      <xdr:col>10</xdr:col>
      <xdr:colOff>114300</xdr:colOff>
      <xdr:row>96</xdr:row>
      <xdr:rowOff>16690</xdr:rowOff>
    </xdr:to>
    <xdr:cxnSp macro="">
      <xdr:nvCxnSpPr>
        <xdr:cNvPr id="241" name="直線コネクタ 240"/>
        <xdr:cNvCxnSpPr/>
      </xdr:nvCxnSpPr>
      <xdr:spPr>
        <a:xfrm flipV="1">
          <a:off x="1130300" y="16464324"/>
          <a:ext cx="889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81546</xdr:rowOff>
    </xdr:from>
    <xdr:ext cx="534377" cy="259045"/>
    <xdr:sp macro="" textlink="">
      <xdr:nvSpPr>
        <xdr:cNvPr id="243" name="テキスト ボックス 242"/>
        <xdr:cNvSpPr txBox="1"/>
      </xdr:nvSpPr>
      <xdr:spPr>
        <a:xfrm>
          <a:off x="1752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5" name="テキスト ボックス 244"/>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20617</xdr:rowOff>
    </xdr:from>
    <xdr:to>
      <xdr:col>24</xdr:col>
      <xdr:colOff>114300</xdr:colOff>
      <xdr:row>95</xdr:row>
      <xdr:rowOff>122217</xdr:rowOff>
    </xdr:to>
    <xdr:sp macro="" textlink="">
      <xdr:nvSpPr>
        <xdr:cNvPr id="251" name="楕円 250"/>
        <xdr:cNvSpPr/>
      </xdr:nvSpPr>
      <xdr:spPr>
        <a:xfrm>
          <a:off x="4584700" y="1630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43494</xdr:rowOff>
    </xdr:from>
    <xdr:ext cx="534377" cy="259045"/>
    <xdr:sp macro="" textlink="">
      <xdr:nvSpPr>
        <xdr:cNvPr id="252" name="扶助費該当値テキスト"/>
        <xdr:cNvSpPr txBox="1"/>
      </xdr:nvSpPr>
      <xdr:spPr>
        <a:xfrm>
          <a:off x="4686300" y="1615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64395</xdr:rowOff>
    </xdr:from>
    <xdr:to>
      <xdr:col>20</xdr:col>
      <xdr:colOff>38100</xdr:colOff>
      <xdr:row>95</xdr:row>
      <xdr:rowOff>165995</xdr:rowOff>
    </xdr:to>
    <xdr:sp macro="" textlink="">
      <xdr:nvSpPr>
        <xdr:cNvPr id="253" name="楕円 252"/>
        <xdr:cNvSpPr/>
      </xdr:nvSpPr>
      <xdr:spPr>
        <a:xfrm>
          <a:off x="3746500" y="16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11072</xdr:rowOff>
    </xdr:from>
    <xdr:ext cx="534377" cy="259045"/>
    <xdr:sp macro="" textlink="">
      <xdr:nvSpPr>
        <xdr:cNvPr id="254" name="テキスト ボックス 253"/>
        <xdr:cNvSpPr txBox="1"/>
      </xdr:nvSpPr>
      <xdr:spPr>
        <a:xfrm>
          <a:off x="3530111" y="161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129408</xdr:rowOff>
    </xdr:from>
    <xdr:to>
      <xdr:col>15</xdr:col>
      <xdr:colOff>101600</xdr:colOff>
      <xdr:row>96</xdr:row>
      <xdr:rowOff>59558</xdr:rowOff>
    </xdr:to>
    <xdr:sp macro="" textlink="">
      <xdr:nvSpPr>
        <xdr:cNvPr id="255" name="楕円 254"/>
        <xdr:cNvSpPr/>
      </xdr:nvSpPr>
      <xdr:spPr>
        <a:xfrm>
          <a:off x="2857500" y="164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76085</xdr:rowOff>
    </xdr:from>
    <xdr:ext cx="534377" cy="259045"/>
    <xdr:sp macro="" textlink="">
      <xdr:nvSpPr>
        <xdr:cNvPr id="256" name="テキスト ボックス 255"/>
        <xdr:cNvSpPr txBox="1"/>
      </xdr:nvSpPr>
      <xdr:spPr>
        <a:xfrm>
          <a:off x="2641111" y="161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125774</xdr:rowOff>
    </xdr:from>
    <xdr:to>
      <xdr:col>10</xdr:col>
      <xdr:colOff>165100</xdr:colOff>
      <xdr:row>96</xdr:row>
      <xdr:rowOff>55924</xdr:rowOff>
    </xdr:to>
    <xdr:sp macro="" textlink="">
      <xdr:nvSpPr>
        <xdr:cNvPr id="257" name="楕円 256"/>
        <xdr:cNvSpPr/>
      </xdr:nvSpPr>
      <xdr:spPr>
        <a:xfrm>
          <a:off x="1968500" y="164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72451</xdr:rowOff>
    </xdr:from>
    <xdr:ext cx="534377" cy="259045"/>
    <xdr:sp macro="" textlink="">
      <xdr:nvSpPr>
        <xdr:cNvPr id="258" name="テキスト ボックス 257"/>
        <xdr:cNvSpPr txBox="1"/>
      </xdr:nvSpPr>
      <xdr:spPr>
        <a:xfrm>
          <a:off x="1752111" y="161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137340</xdr:rowOff>
    </xdr:from>
    <xdr:to>
      <xdr:col>6</xdr:col>
      <xdr:colOff>38100</xdr:colOff>
      <xdr:row>96</xdr:row>
      <xdr:rowOff>67490</xdr:rowOff>
    </xdr:to>
    <xdr:sp macro="" textlink="">
      <xdr:nvSpPr>
        <xdr:cNvPr id="259" name="楕円 258"/>
        <xdr:cNvSpPr/>
      </xdr:nvSpPr>
      <xdr:spPr>
        <a:xfrm>
          <a:off x="1079500" y="164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84017</xdr:rowOff>
    </xdr:from>
    <xdr:ext cx="534377" cy="259045"/>
    <xdr:sp macro="" textlink="">
      <xdr:nvSpPr>
        <xdr:cNvPr id="260" name="テキスト ボックス 259"/>
        <xdr:cNvSpPr txBox="1"/>
      </xdr:nvSpPr>
      <xdr:spPr>
        <a:xfrm>
          <a:off x="863111" y="162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23823</xdr:rowOff>
    </xdr:from>
    <xdr:to>
      <xdr:col>55</xdr:col>
      <xdr:colOff>0</xdr:colOff>
      <xdr:row>37</xdr:row>
      <xdr:rowOff>41978</xdr:rowOff>
    </xdr:to>
    <xdr:cxnSp macro="">
      <xdr:nvCxnSpPr>
        <xdr:cNvPr id="287" name="直線コネクタ 286"/>
        <xdr:cNvCxnSpPr/>
      </xdr:nvCxnSpPr>
      <xdr:spPr>
        <a:xfrm flipV="1">
          <a:off x="9639300" y="5853123"/>
          <a:ext cx="838200" cy="5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41978</xdr:rowOff>
    </xdr:from>
    <xdr:to>
      <xdr:col>50</xdr:col>
      <xdr:colOff>114300</xdr:colOff>
      <xdr:row>37</xdr:row>
      <xdr:rowOff>43903</xdr:rowOff>
    </xdr:to>
    <xdr:cxnSp macro="">
      <xdr:nvCxnSpPr>
        <xdr:cNvPr id="290" name="直線コネクタ 289"/>
        <xdr:cNvCxnSpPr/>
      </xdr:nvCxnSpPr>
      <xdr:spPr>
        <a:xfrm flipV="1">
          <a:off x="8750300" y="6385628"/>
          <a:ext cx="8890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43903</xdr:rowOff>
    </xdr:from>
    <xdr:to>
      <xdr:col>45</xdr:col>
      <xdr:colOff>177800</xdr:colOff>
      <xdr:row>37</xdr:row>
      <xdr:rowOff>85380</xdr:rowOff>
    </xdr:to>
    <xdr:cxnSp macro="">
      <xdr:nvCxnSpPr>
        <xdr:cNvPr id="293" name="直線コネクタ 292"/>
        <xdr:cNvCxnSpPr/>
      </xdr:nvCxnSpPr>
      <xdr:spPr>
        <a:xfrm flipV="1">
          <a:off x="7861300" y="6387553"/>
          <a:ext cx="889000" cy="4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65876</xdr:rowOff>
    </xdr:from>
    <xdr:to>
      <xdr:col>41</xdr:col>
      <xdr:colOff>50800</xdr:colOff>
      <xdr:row>37</xdr:row>
      <xdr:rowOff>85380</xdr:rowOff>
    </xdr:to>
    <xdr:cxnSp macro="">
      <xdr:nvCxnSpPr>
        <xdr:cNvPr id="296" name="直線コネクタ 295"/>
        <xdr:cNvCxnSpPr/>
      </xdr:nvCxnSpPr>
      <xdr:spPr>
        <a:xfrm>
          <a:off x="6972300" y="6409526"/>
          <a:ext cx="889000" cy="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144473</xdr:rowOff>
    </xdr:from>
    <xdr:to>
      <xdr:col>55</xdr:col>
      <xdr:colOff>50800</xdr:colOff>
      <xdr:row>34</xdr:row>
      <xdr:rowOff>74623</xdr:rowOff>
    </xdr:to>
    <xdr:sp macro="" textlink="">
      <xdr:nvSpPr>
        <xdr:cNvPr id="306" name="楕円 305"/>
        <xdr:cNvSpPr/>
      </xdr:nvSpPr>
      <xdr:spPr>
        <a:xfrm>
          <a:off x="10426700" y="58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122900</xdr:rowOff>
    </xdr:from>
    <xdr:ext cx="599010" cy="259045"/>
    <xdr:sp macro="" textlink="">
      <xdr:nvSpPr>
        <xdr:cNvPr id="307" name="補助費等該当値テキスト"/>
        <xdr:cNvSpPr txBox="1"/>
      </xdr:nvSpPr>
      <xdr:spPr>
        <a:xfrm>
          <a:off x="10528300" y="57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162628</xdr:rowOff>
    </xdr:from>
    <xdr:to>
      <xdr:col>50</xdr:col>
      <xdr:colOff>165100</xdr:colOff>
      <xdr:row>37</xdr:row>
      <xdr:rowOff>92778</xdr:rowOff>
    </xdr:to>
    <xdr:sp macro="" textlink="">
      <xdr:nvSpPr>
        <xdr:cNvPr id="308" name="楕円 307"/>
        <xdr:cNvSpPr/>
      </xdr:nvSpPr>
      <xdr:spPr>
        <a:xfrm>
          <a:off x="9588500" y="63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83905</xdr:rowOff>
    </xdr:from>
    <xdr:ext cx="534377" cy="259045"/>
    <xdr:sp macro="" textlink="">
      <xdr:nvSpPr>
        <xdr:cNvPr id="309" name="テキスト ボックス 308"/>
        <xdr:cNvSpPr txBox="1"/>
      </xdr:nvSpPr>
      <xdr:spPr>
        <a:xfrm>
          <a:off x="9372111" y="64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164553</xdr:rowOff>
    </xdr:from>
    <xdr:to>
      <xdr:col>46</xdr:col>
      <xdr:colOff>38100</xdr:colOff>
      <xdr:row>37</xdr:row>
      <xdr:rowOff>94703</xdr:rowOff>
    </xdr:to>
    <xdr:sp macro="" textlink="">
      <xdr:nvSpPr>
        <xdr:cNvPr id="310" name="楕円 309"/>
        <xdr:cNvSpPr/>
      </xdr:nvSpPr>
      <xdr:spPr>
        <a:xfrm>
          <a:off x="8699500" y="63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85830</xdr:rowOff>
    </xdr:from>
    <xdr:ext cx="534377" cy="259045"/>
    <xdr:sp macro="" textlink="">
      <xdr:nvSpPr>
        <xdr:cNvPr id="311" name="テキスト ボックス 310"/>
        <xdr:cNvSpPr txBox="1"/>
      </xdr:nvSpPr>
      <xdr:spPr>
        <a:xfrm>
          <a:off x="8483111" y="64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34580</xdr:rowOff>
    </xdr:from>
    <xdr:to>
      <xdr:col>41</xdr:col>
      <xdr:colOff>101600</xdr:colOff>
      <xdr:row>37</xdr:row>
      <xdr:rowOff>136180</xdr:rowOff>
    </xdr:to>
    <xdr:sp macro="" textlink="">
      <xdr:nvSpPr>
        <xdr:cNvPr id="312" name="楕円 311"/>
        <xdr:cNvSpPr/>
      </xdr:nvSpPr>
      <xdr:spPr>
        <a:xfrm>
          <a:off x="7810500" y="63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127307</xdr:rowOff>
    </xdr:from>
    <xdr:ext cx="534377" cy="259045"/>
    <xdr:sp macro="" textlink="">
      <xdr:nvSpPr>
        <xdr:cNvPr id="313" name="テキスト ボックス 312"/>
        <xdr:cNvSpPr txBox="1"/>
      </xdr:nvSpPr>
      <xdr:spPr>
        <a:xfrm>
          <a:off x="7594111" y="647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15076</xdr:rowOff>
    </xdr:from>
    <xdr:to>
      <xdr:col>36</xdr:col>
      <xdr:colOff>165100</xdr:colOff>
      <xdr:row>37</xdr:row>
      <xdr:rowOff>116676</xdr:rowOff>
    </xdr:to>
    <xdr:sp macro="" textlink="">
      <xdr:nvSpPr>
        <xdr:cNvPr id="314" name="楕円 313"/>
        <xdr:cNvSpPr/>
      </xdr:nvSpPr>
      <xdr:spPr>
        <a:xfrm>
          <a:off x="6921500" y="63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107803</xdr:rowOff>
    </xdr:from>
    <xdr:ext cx="534377" cy="259045"/>
    <xdr:sp macro="" textlink="">
      <xdr:nvSpPr>
        <xdr:cNvPr id="315" name="テキスト ボックス 314"/>
        <xdr:cNvSpPr txBox="1"/>
      </xdr:nvSpPr>
      <xdr:spPr>
        <a:xfrm>
          <a:off x="6705111" y="64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108039</xdr:rowOff>
    </xdr:from>
    <xdr:to>
      <xdr:col>55</xdr:col>
      <xdr:colOff>0</xdr:colOff>
      <xdr:row>56</xdr:row>
      <xdr:rowOff>167676</xdr:rowOff>
    </xdr:to>
    <xdr:cxnSp macro="">
      <xdr:nvCxnSpPr>
        <xdr:cNvPr id="342" name="直線コネクタ 341"/>
        <xdr:cNvCxnSpPr/>
      </xdr:nvCxnSpPr>
      <xdr:spPr>
        <a:xfrm flipV="1">
          <a:off x="9639300" y="9023439"/>
          <a:ext cx="838200" cy="74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3" name="普通建設事業費平均値テキスト"/>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167676</xdr:rowOff>
    </xdr:from>
    <xdr:to>
      <xdr:col>50</xdr:col>
      <xdr:colOff>114300</xdr:colOff>
      <xdr:row>57</xdr:row>
      <xdr:rowOff>53664</xdr:rowOff>
    </xdr:to>
    <xdr:cxnSp macro="">
      <xdr:nvCxnSpPr>
        <xdr:cNvPr id="345" name="直線コネクタ 344"/>
        <xdr:cNvCxnSpPr/>
      </xdr:nvCxnSpPr>
      <xdr:spPr>
        <a:xfrm flipV="1">
          <a:off x="8750300" y="9768876"/>
          <a:ext cx="889000" cy="5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7" name="テキスト ボックス 346"/>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75532</xdr:rowOff>
    </xdr:from>
    <xdr:to>
      <xdr:col>45</xdr:col>
      <xdr:colOff>177800</xdr:colOff>
      <xdr:row>57</xdr:row>
      <xdr:rowOff>53664</xdr:rowOff>
    </xdr:to>
    <xdr:cxnSp macro="">
      <xdr:nvCxnSpPr>
        <xdr:cNvPr id="348" name="直線コネクタ 347"/>
        <xdr:cNvCxnSpPr/>
      </xdr:nvCxnSpPr>
      <xdr:spPr>
        <a:xfrm>
          <a:off x="7861300" y="9676732"/>
          <a:ext cx="889000" cy="14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75532</xdr:rowOff>
    </xdr:from>
    <xdr:to>
      <xdr:col>41</xdr:col>
      <xdr:colOff>50800</xdr:colOff>
      <xdr:row>56</xdr:row>
      <xdr:rowOff>130697</xdr:rowOff>
    </xdr:to>
    <xdr:cxnSp macro="">
      <xdr:nvCxnSpPr>
        <xdr:cNvPr id="351" name="直線コネクタ 350"/>
        <xdr:cNvCxnSpPr/>
      </xdr:nvCxnSpPr>
      <xdr:spPr>
        <a:xfrm flipV="1">
          <a:off x="6972300" y="9676732"/>
          <a:ext cx="889000" cy="5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3" name="テキスト ボックス 352"/>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57239</xdr:rowOff>
    </xdr:from>
    <xdr:to>
      <xdr:col>55</xdr:col>
      <xdr:colOff>50800</xdr:colOff>
      <xdr:row>52</xdr:row>
      <xdr:rowOff>158839</xdr:rowOff>
    </xdr:to>
    <xdr:sp macro="" textlink="">
      <xdr:nvSpPr>
        <xdr:cNvPr id="361" name="楕円 360"/>
        <xdr:cNvSpPr/>
      </xdr:nvSpPr>
      <xdr:spPr>
        <a:xfrm>
          <a:off x="10426700" y="89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143616</xdr:rowOff>
    </xdr:from>
    <xdr:ext cx="599010" cy="259045"/>
    <xdr:sp macro="" textlink="">
      <xdr:nvSpPr>
        <xdr:cNvPr id="362" name="普通建設事業費該当値テキスト"/>
        <xdr:cNvSpPr txBox="1"/>
      </xdr:nvSpPr>
      <xdr:spPr>
        <a:xfrm>
          <a:off x="10528300" y="888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116876</xdr:rowOff>
    </xdr:from>
    <xdr:to>
      <xdr:col>50</xdr:col>
      <xdr:colOff>165100</xdr:colOff>
      <xdr:row>57</xdr:row>
      <xdr:rowOff>47026</xdr:rowOff>
    </xdr:to>
    <xdr:sp macro="" textlink="">
      <xdr:nvSpPr>
        <xdr:cNvPr id="363" name="楕円 362"/>
        <xdr:cNvSpPr/>
      </xdr:nvSpPr>
      <xdr:spPr>
        <a:xfrm>
          <a:off x="9588500" y="97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38153</xdr:rowOff>
    </xdr:from>
    <xdr:ext cx="534377" cy="259045"/>
    <xdr:sp macro="" textlink="">
      <xdr:nvSpPr>
        <xdr:cNvPr id="364" name="テキスト ボックス 363"/>
        <xdr:cNvSpPr txBox="1"/>
      </xdr:nvSpPr>
      <xdr:spPr>
        <a:xfrm>
          <a:off x="9372111" y="981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2864</xdr:rowOff>
    </xdr:from>
    <xdr:to>
      <xdr:col>46</xdr:col>
      <xdr:colOff>38100</xdr:colOff>
      <xdr:row>57</xdr:row>
      <xdr:rowOff>104464</xdr:rowOff>
    </xdr:to>
    <xdr:sp macro="" textlink="">
      <xdr:nvSpPr>
        <xdr:cNvPr id="365" name="楕円 364"/>
        <xdr:cNvSpPr/>
      </xdr:nvSpPr>
      <xdr:spPr>
        <a:xfrm>
          <a:off x="8699500" y="97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95591</xdr:rowOff>
    </xdr:from>
    <xdr:ext cx="534377" cy="259045"/>
    <xdr:sp macro="" textlink="">
      <xdr:nvSpPr>
        <xdr:cNvPr id="366" name="テキスト ボックス 365"/>
        <xdr:cNvSpPr txBox="1"/>
      </xdr:nvSpPr>
      <xdr:spPr>
        <a:xfrm>
          <a:off x="8483111" y="98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24732</xdr:rowOff>
    </xdr:from>
    <xdr:to>
      <xdr:col>41</xdr:col>
      <xdr:colOff>101600</xdr:colOff>
      <xdr:row>56</xdr:row>
      <xdr:rowOff>126332</xdr:rowOff>
    </xdr:to>
    <xdr:sp macro="" textlink="">
      <xdr:nvSpPr>
        <xdr:cNvPr id="367" name="楕円 366"/>
        <xdr:cNvSpPr/>
      </xdr:nvSpPr>
      <xdr:spPr>
        <a:xfrm>
          <a:off x="7810500" y="96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117459</xdr:rowOff>
    </xdr:from>
    <xdr:ext cx="534377" cy="259045"/>
    <xdr:sp macro="" textlink="">
      <xdr:nvSpPr>
        <xdr:cNvPr id="368" name="テキスト ボックス 367"/>
        <xdr:cNvSpPr txBox="1"/>
      </xdr:nvSpPr>
      <xdr:spPr>
        <a:xfrm>
          <a:off x="7594111" y="97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79897</xdr:rowOff>
    </xdr:from>
    <xdr:to>
      <xdr:col>36</xdr:col>
      <xdr:colOff>165100</xdr:colOff>
      <xdr:row>57</xdr:row>
      <xdr:rowOff>10047</xdr:rowOff>
    </xdr:to>
    <xdr:sp macro="" textlink="">
      <xdr:nvSpPr>
        <xdr:cNvPr id="369" name="楕円 368"/>
        <xdr:cNvSpPr/>
      </xdr:nvSpPr>
      <xdr:spPr>
        <a:xfrm>
          <a:off x="6921500" y="968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1174</xdr:rowOff>
    </xdr:from>
    <xdr:ext cx="534377" cy="259045"/>
    <xdr:sp macro="" textlink="">
      <xdr:nvSpPr>
        <xdr:cNvPr id="370" name="テキスト ボックス 369"/>
        <xdr:cNvSpPr txBox="1"/>
      </xdr:nvSpPr>
      <xdr:spPr>
        <a:xfrm>
          <a:off x="6705111" y="977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114782</xdr:rowOff>
    </xdr:from>
    <xdr:to>
      <xdr:col>55</xdr:col>
      <xdr:colOff>0</xdr:colOff>
      <xdr:row>78</xdr:row>
      <xdr:rowOff>97961</xdr:rowOff>
    </xdr:to>
    <xdr:cxnSp macro="">
      <xdr:nvCxnSpPr>
        <xdr:cNvPr id="399" name="直線コネクタ 398"/>
        <xdr:cNvCxnSpPr/>
      </xdr:nvCxnSpPr>
      <xdr:spPr>
        <a:xfrm>
          <a:off x="9639300" y="13144982"/>
          <a:ext cx="838200" cy="3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400" name="普通建設事業費 （ うち新規整備　）平均値テキスト"/>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114782</xdr:rowOff>
    </xdr:from>
    <xdr:to>
      <xdr:col>50</xdr:col>
      <xdr:colOff>114300</xdr:colOff>
      <xdr:row>78</xdr:row>
      <xdr:rowOff>83313</xdr:rowOff>
    </xdr:to>
    <xdr:cxnSp macro="">
      <xdr:nvCxnSpPr>
        <xdr:cNvPr id="402" name="直線コネクタ 401"/>
        <xdr:cNvCxnSpPr/>
      </xdr:nvCxnSpPr>
      <xdr:spPr>
        <a:xfrm flipV="1">
          <a:off x="8750300" y="13144982"/>
          <a:ext cx="889000" cy="3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3" name="フローチャート: 判断 402"/>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4" name="テキスト ボックス 403"/>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83313</xdr:rowOff>
    </xdr:from>
    <xdr:to>
      <xdr:col>45</xdr:col>
      <xdr:colOff>177800</xdr:colOff>
      <xdr:row>78</xdr:row>
      <xdr:rowOff>167627</xdr:rowOff>
    </xdr:to>
    <xdr:cxnSp macro="">
      <xdr:nvCxnSpPr>
        <xdr:cNvPr id="405" name="直線コネクタ 404"/>
        <xdr:cNvCxnSpPr/>
      </xdr:nvCxnSpPr>
      <xdr:spPr>
        <a:xfrm flipV="1">
          <a:off x="7861300" y="13456413"/>
          <a:ext cx="88900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6" name="フローチャート: 判断 405"/>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7" name="テキスト ボックス 406"/>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167627</xdr:rowOff>
    </xdr:from>
    <xdr:to>
      <xdr:col>41</xdr:col>
      <xdr:colOff>50800</xdr:colOff>
      <xdr:row>79</xdr:row>
      <xdr:rowOff>16827</xdr:rowOff>
    </xdr:to>
    <xdr:cxnSp macro="">
      <xdr:nvCxnSpPr>
        <xdr:cNvPr id="408" name="直線コネクタ 407"/>
        <xdr:cNvCxnSpPr/>
      </xdr:nvCxnSpPr>
      <xdr:spPr>
        <a:xfrm flipV="1">
          <a:off x="6972300" y="13540727"/>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9" name="フローチャート: 判断 408"/>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0" name="テキスト ボックス 409"/>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1" name="フローチャート: 判断 410"/>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2" name="テキスト ボックス 411"/>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47161</xdr:rowOff>
    </xdr:from>
    <xdr:to>
      <xdr:col>55</xdr:col>
      <xdr:colOff>50800</xdr:colOff>
      <xdr:row>78</xdr:row>
      <xdr:rowOff>148761</xdr:rowOff>
    </xdr:to>
    <xdr:sp macro="" textlink="">
      <xdr:nvSpPr>
        <xdr:cNvPr id="418" name="楕円 417"/>
        <xdr:cNvSpPr/>
      </xdr:nvSpPr>
      <xdr:spPr>
        <a:xfrm>
          <a:off x="10426700" y="134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133538</xdr:rowOff>
    </xdr:from>
    <xdr:ext cx="469744" cy="259045"/>
    <xdr:sp macro="" textlink="">
      <xdr:nvSpPr>
        <xdr:cNvPr id="419" name="普通建設事業費 （ うち新規整備　）該当値テキスト"/>
        <xdr:cNvSpPr txBox="1"/>
      </xdr:nvSpPr>
      <xdr:spPr>
        <a:xfrm>
          <a:off x="10528300" y="133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63982</xdr:rowOff>
    </xdr:from>
    <xdr:to>
      <xdr:col>50</xdr:col>
      <xdr:colOff>165100</xdr:colOff>
      <xdr:row>76</xdr:row>
      <xdr:rowOff>165582</xdr:rowOff>
    </xdr:to>
    <xdr:sp macro="" textlink="">
      <xdr:nvSpPr>
        <xdr:cNvPr id="420" name="楕円 419"/>
        <xdr:cNvSpPr/>
      </xdr:nvSpPr>
      <xdr:spPr>
        <a:xfrm>
          <a:off x="9588500" y="130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156709</xdr:rowOff>
    </xdr:from>
    <xdr:ext cx="534377" cy="259045"/>
    <xdr:sp macro="" textlink="">
      <xdr:nvSpPr>
        <xdr:cNvPr id="421" name="テキスト ボックス 420"/>
        <xdr:cNvSpPr txBox="1"/>
      </xdr:nvSpPr>
      <xdr:spPr>
        <a:xfrm>
          <a:off x="9372111" y="131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32513</xdr:rowOff>
    </xdr:from>
    <xdr:to>
      <xdr:col>46</xdr:col>
      <xdr:colOff>38100</xdr:colOff>
      <xdr:row>78</xdr:row>
      <xdr:rowOff>134113</xdr:rowOff>
    </xdr:to>
    <xdr:sp macro="" textlink="">
      <xdr:nvSpPr>
        <xdr:cNvPr id="422" name="楕円 421"/>
        <xdr:cNvSpPr/>
      </xdr:nvSpPr>
      <xdr:spPr>
        <a:xfrm>
          <a:off x="8699500" y="134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125240</xdr:rowOff>
    </xdr:from>
    <xdr:ext cx="469744" cy="259045"/>
    <xdr:sp macro="" textlink="">
      <xdr:nvSpPr>
        <xdr:cNvPr id="423" name="テキスト ボックス 422"/>
        <xdr:cNvSpPr txBox="1"/>
      </xdr:nvSpPr>
      <xdr:spPr>
        <a:xfrm>
          <a:off x="8515428"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116827</xdr:rowOff>
    </xdr:from>
    <xdr:to>
      <xdr:col>41</xdr:col>
      <xdr:colOff>101600</xdr:colOff>
      <xdr:row>79</xdr:row>
      <xdr:rowOff>46977</xdr:rowOff>
    </xdr:to>
    <xdr:sp macro="" textlink="">
      <xdr:nvSpPr>
        <xdr:cNvPr id="424" name="楕円 423"/>
        <xdr:cNvSpPr/>
      </xdr:nvSpPr>
      <xdr:spPr>
        <a:xfrm>
          <a:off x="7810500" y="13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38104</xdr:rowOff>
    </xdr:from>
    <xdr:ext cx="469744" cy="259045"/>
    <xdr:sp macro="" textlink="">
      <xdr:nvSpPr>
        <xdr:cNvPr id="425" name="テキスト ボックス 424"/>
        <xdr:cNvSpPr txBox="1"/>
      </xdr:nvSpPr>
      <xdr:spPr>
        <a:xfrm>
          <a:off x="7626428" y="135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137477</xdr:rowOff>
    </xdr:from>
    <xdr:to>
      <xdr:col>36</xdr:col>
      <xdr:colOff>165100</xdr:colOff>
      <xdr:row>79</xdr:row>
      <xdr:rowOff>67627</xdr:rowOff>
    </xdr:to>
    <xdr:sp macro="" textlink="">
      <xdr:nvSpPr>
        <xdr:cNvPr id="426" name="楕円 425"/>
        <xdr:cNvSpPr/>
      </xdr:nvSpPr>
      <xdr:spPr>
        <a:xfrm>
          <a:off x="6921500" y="135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58754</xdr:rowOff>
    </xdr:from>
    <xdr:ext cx="469744" cy="259045"/>
    <xdr:sp macro="" textlink="">
      <xdr:nvSpPr>
        <xdr:cNvPr id="427" name="テキスト ボックス 426"/>
        <xdr:cNvSpPr txBox="1"/>
      </xdr:nvSpPr>
      <xdr:spPr>
        <a:xfrm>
          <a:off x="6737428" y="1360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167489</xdr:rowOff>
    </xdr:from>
    <xdr:to>
      <xdr:col>55</xdr:col>
      <xdr:colOff>0</xdr:colOff>
      <xdr:row>97</xdr:row>
      <xdr:rowOff>135855</xdr:rowOff>
    </xdr:to>
    <xdr:cxnSp macro="">
      <xdr:nvCxnSpPr>
        <xdr:cNvPr id="454" name="直線コネクタ 453"/>
        <xdr:cNvCxnSpPr/>
      </xdr:nvCxnSpPr>
      <xdr:spPr>
        <a:xfrm flipV="1">
          <a:off x="9639300" y="15940889"/>
          <a:ext cx="838200" cy="8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143167</xdr:rowOff>
    </xdr:from>
    <xdr:ext cx="534377" cy="259045"/>
    <xdr:sp macro="" textlink="">
      <xdr:nvSpPr>
        <xdr:cNvPr id="455" name="普通建設事業費 （ うち更新整備　）平均値テキスト"/>
        <xdr:cNvSpPr txBox="1"/>
      </xdr:nvSpPr>
      <xdr:spPr>
        <a:xfrm>
          <a:off x="10528300" y="166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134314</xdr:rowOff>
    </xdr:from>
    <xdr:to>
      <xdr:col>50</xdr:col>
      <xdr:colOff>114300</xdr:colOff>
      <xdr:row>97</xdr:row>
      <xdr:rowOff>135855</xdr:rowOff>
    </xdr:to>
    <xdr:cxnSp macro="">
      <xdr:nvCxnSpPr>
        <xdr:cNvPr id="457" name="直線コネクタ 456"/>
        <xdr:cNvCxnSpPr/>
      </xdr:nvCxnSpPr>
      <xdr:spPr>
        <a:xfrm>
          <a:off x="8750300" y="16764964"/>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167255</xdr:rowOff>
    </xdr:from>
    <xdr:to>
      <xdr:col>45</xdr:col>
      <xdr:colOff>177800</xdr:colOff>
      <xdr:row>97</xdr:row>
      <xdr:rowOff>134314</xdr:rowOff>
    </xdr:to>
    <xdr:cxnSp macro="">
      <xdr:nvCxnSpPr>
        <xdr:cNvPr id="460" name="直線コネクタ 459"/>
        <xdr:cNvCxnSpPr/>
      </xdr:nvCxnSpPr>
      <xdr:spPr>
        <a:xfrm>
          <a:off x="7861300" y="16626455"/>
          <a:ext cx="889000" cy="13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17812</xdr:rowOff>
    </xdr:from>
    <xdr:ext cx="534377" cy="259045"/>
    <xdr:sp macro="" textlink="">
      <xdr:nvSpPr>
        <xdr:cNvPr id="462" name="テキスト ボックス 461"/>
        <xdr:cNvSpPr txBox="1"/>
      </xdr:nvSpPr>
      <xdr:spPr>
        <a:xfrm>
          <a:off x="8483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167255</xdr:rowOff>
    </xdr:from>
    <xdr:to>
      <xdr:col>41</xdr:col>
      <xdr:colOff>50800</xdr:colOff>
      <xdr:row>97</xdr:row>
      <xdr:rowOff>37822</xdr:rowOff>
    </xdr:to>
    <xdr:cxnSp macro="">
      <xdr:nvCxnSpPr>
        <xdr:cNvPr id="463" name="直線コネクタ 462"/>
        <xdr:cNvCxnSpPr/>
      </xdr:nvCxnSpPr>
      <xdr:spPr>
        <a:xfrm flipV="1">
          <a:off x="6972300" y="16626455"/>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5" name="テキスト ボックス 464"/>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7" name="テキスト ボックス 466"/>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116689</xdr:rowOff>
    </xdr:from>
    <xdr:to>
      <xdr:col>55</xdr:col>
      <xdr:colOff>50800</xdr:colOff>
      <xdr:row>93</xdr:row>
      <xdr:rowOff>46839</xdr:rowOff>
    </xdr:to>
    <xdr:sp macro="" textlink="">
      <xdr:nvSpPr>
        <xdr:cNvPr id="473" name="楕円 472"/>
        <xdr:cNvSpPr/>
      </xdr:nvSpPr>
      <xdr:spPr>
        <a:xfrm>
          <a:off x="10426700" y="158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31616</xdr:rowOff>
    </xdr:from>
    <xdr:ext cx="599010" cy="259045"/>
    <xdr:sp macro="" textlink="">
      <xdr:nvSpPr>
        <xdr:cNvPr id="474" name="普通建設事業費 （ うち更新整備　）該当値テキスト"/>
        <xdr:cNvSpPr txBox="1"/>
      </xdr:nvSpPr>
      <xdr:spPr>
        <a:xfrm>
          <a:off x="10528300" y="1580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85055</xdr:rowOff>
    </xdr:from>
    <xdr:to>
      <xdr:col>50</xdr:col>
      <xdr:colOff>165100</xdr:colOff>
      <xdr:row>98</xdr:row>
      <xdr:rowOff>15205</xdr:rowOff>
    </xdr:to>
    <xdr:sp macro="" textlink="">
      <xdr:nvSpPr>
        <xdr:cNvPr id="475" name="楕円 474"/>
        <xdr:cNvSpPr/>
      </xdr:nvSpPr>
      <xdr:spPr>
        <a:xfrm>
          <a:off x="9588500" y="167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6332</xdr:rowOff>
    </xdr:from>
    <xdr:ext cx="534377" cy="259045"/>
    <xdr:sp macro="" textlink="">
      <xdr:nvSpPr>
        <xdr:cNvPr id="476" name="テキスト ボックス 475"/>
        <xdr:cNvSpPr txBox="1"/>
      </xdr:nvSpPr>
      <xdr:spPr>
        <a:xfrm>
          <a:off x="9372111" y="168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83514</xdr:rowOff>
    </xdr:from>
    <xdr:to>
      <xdr:col>46</xdr:col>
      <xdr:colOff>38100</xdr:colOff>
      <xdr:row>98</xdr:row>
      <xdr:rowOff>13664</xdr:rowOff>
    </xdr:to>
    <xdr:sp macro="" textlink="">
      <xdr:nvSpPr>
        <xdr:cNvPr id="477" name="楕円 476"/>
        <xdr:cNvSpPr/>
      </xdr:nvSpPr>
      <xdr:spPr>
        <a:xfrm>
          <a:off x="8699500" y="167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30191</xdr:rowOff>
    </xdr:from>
    <xdr:ext cx="534377" cy="259045"/>
    <xdr:sp macro="" textlink="">
      <xdr:nvSpPr>
        <xdr:cNvPr id="478" name="テキスト ボックス 477"/>
        <xdr:cNvSpPr txBox="1"/>
      </xdr:nvSpPr>
      <xdr:spPr>
        <a:xfrm>
          <a:off x="8483111" y="164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116455</xdr:rowOff>
    </xdr:from>
    <xdr:to>
      <xdr:col>41</xdr:col>
      <xdr:colOff>101600</xdr:colOff>
      <xdr:row>97</xdr:row>
      <xdr:rowOff>46605</xdr:rowOff>
    </xdr:to>
    <xdr:sp macro="" textlink="">
      <xdr:nvSpPr>
        <xdr:cNvPr id="479" name="楕円 478"/>
        <xdr:cNvSpPr/>
      </xdr:nvSpPr>
      <xdr:spPr>
        <a:xfrm>
          <a:off x="7810500" y="165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63132</xdr:rowOff>
    </xdr:from>
    <xdr:ext cx="534377" cy="259045"/>
    <xdr:sp macro="" textlink="">
      <xdr:nvSpPr>
        <xdr:cNvPr id="480" name="テキスト ボックス 479"/>
        <xdr:cNvSpPr txBox="1"/>
      </xdr:nvSpPr>
      <xdr:spPr>
        <a:xfrm>
          <a:off x="7594111" y="1635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158472</xdr:rowOff>
    </xdr:from>
    <xdr:to>
      <xdr:col>36</xdr:col>
      <xdr:colOff>165100</xdr:colOff>
      <xdr:row>97</xdr:row>
      <xdr:rowOff>88622</xdr:rowOff>
    </xdr:to>
    <xdr:sp macro="" textlink="">
      <xdr:nvSpPr>
        <xdr:cNvPr id="481" name="楕円 480"/>
        <xdr:cNvSpPr/>
      </xdr:nvSpPr>
      <xdr:spPr>
        <a:xfrm>
          <a:off x="6921500" y="166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105149</xdr:rowOff>
    </xdr:from>
    <xdr:ext cx="534377" cy="259045"/>
    <xdr:sp macro="" textlink="">
      <xdr:nvSpPr>
        <xdr:cNvPr id="482" name="テキスト ボックス 481"/>
        <xdr:cNvSpPr txBox="1"/>
      </xdr:nvSpPr>
      <xdr:spPr>
        <a:xfrm>
          <a:off x="6705111" y="163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16763</xdr:rowOff>
    </xdr:from>
    <xdr:to>
      <xdr:col>85</xdr:col>
      <xdr:colOff>127000</xdr:colOff>
      <xdr:row>38</xdr:row>
      <xdr:rowOff>163833</xdr:rowOff>
    </xdr:to>
    <xdr:cxnSp macro="">
      <xdr:nvCxnSpPr>
        <xdr:cNvPr id="513" name="直線コネクタ 512"/>
        <xdr:cNvCxnSpPr/>
      </xdr:nvCxnSpPr>
      <xdr:spPr>
        <a:xfrm flipV="1">
          <a:off x="15481300" y="6531863"/>
          <a:ext cx="838200" cy="1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81222</xdr:rowOff>
    </xdr:from>
    <xdr:ext cx="469744" cy="259045"/>
    <xdr:sp macro="" textlink="">
      <xdr:nvSpPr>
        <xdr:cNvPr id="514" name="災害復旧事業費平均値テキスト"/>
        <xdr:cNvSpPr txBox="1"/>
      </xdr:nvSpPr>
      <xdr:spPr>
        <a:xfrm>
          <a:off x="16370300" y="6596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163833</xdr:rowOff>
    </xdr:from>
    <xdr:to>
      <xdr:col>81</xdr:col>
      <xdr:colOff>50800</xdr:colOff>
      <xdr:row>39</xdr:row>
      <xdr:rowOff>98666</xdr:rowOff>
    </xdr:to>
    <xdr:cxnSp macro="">
      <xdr:nvCxnSpPr>
        <xdr:cNvPr id="516" name="直線コネクタ 515"/>
        <xdr:cNvCxnSpPr/>
      </xdr:nvCxnSpPr>
      <xdr:spPr>
        <a:xfrm flipV="1">
          <a:off x="14592300" y="6678933"/>
          <a:ext cx="889000" cy="10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8" name="テキスト ボックス 517"/>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98471</xdr:rowOff>
    </xdr:from>
    <xdr:to>
      <xdr:col>76</xdr:col>
      <xdr:colOff>114300</xdr:colOff>
      <xdr:row>39</xdr:row>
      <xdr:rowOff>98666</xdr:rowOff>
    </xdr:to>
    <xdr:cxnSp macro="">
      <xdr:nvCxnSpPr>
        <xdr:cNvPr id="519" name="直線コネクタ 518"/>
        <xdr:cNvCxnSpPr/>
      </xdr:nvCxnSpPr>
      <xdr:spPr>
        <a:xfrm>
          <a:off x="13703300" y="6785021"/>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76329</xdr:rowOff>
    </xdr:from>
    <xdr:to>
      <xdr:col>71</xdr:col>
      <xdr:colOff>177800</xdr:colOff>
      <xdr:row>39</xdr:row>
      <xdr:rowOff>98471</xdr:rowOff>
    </xdr:to>
    <xdr:cxnSp macro="">
      <xdr:nvCxnSpPr>
        <xdr:cNvPr id="522" name="直線コネクタ 521"/>
        <xdr:cNvCxnSpPr/>
      </xdr:nvCxnSpPr>
      <xdr:spPr>
        <a:xfrm>
          <a:off x="12814300" y="6762879"/>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137412</xdr:rowOff>
    </xdr:from>
    <xdr:to>
      <xdr:col>85</xdr:col>
      <xdr:colOff>177800</xdr:colOff>
      <xdr:row>38</xdr:row>
      <xdr:rowOff>67562</xdr:rowOff>
    </xdr:to>
    <xdr:sp macro="" textlink="">
      <xdr:nvSpPr>
        <xdr:cNvPr id="532" name="楕円 531"/>
        <xdr:cNvSpPr/>
      </xdr:nvSpPr>
      <xdr:spPr>
        <a:xfrm>
          <a:off x="16268700" y="64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160289</xdr:rowOff>
    </xdr:from>
    <xdr:ext cx="534377" cy="259045"/>
    <xdr:sp macro="" textlink="">
      <xdr:nvSpPr>
        <xdr:cNvPr id="533" name="災害復旧事業費該当値テキスト"/>
        <xdr:cNvSpPr txBox="1"/>
      </xdr:nvSpPr>
      <xdr:spPr>
        <a:xfrm>
          <a:off x="16370300" y="63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113033</xdr:rowOff>
    </xdr:from>
    <xdr:to>
      <xdr:col>81</xdr:col>
      <xdr:colOff>101600</xdr:colOff>
      <xdr:row>39</xdr:row>
      <xdr:rowOff>43183</xdr:rowOff>
    </xdr:to>
    <xdr:sp macro="" textlink="">
      <xdr:nvSpPr>
        <xdr:cNvPr id="534" name="楕円 533"/>
        <xdr:cNvSpPr/>
      </xdr:nvSpPr>
      <xdr:spPr>
        <a:xfrm>
          <a:off x="15430500" y="662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34310</xdr:rowOff>
    </xdr:from>
    <xdr:ext cx="469744" cy="259045"/>
    <xdr:sp macro="" textlink="">
      <xdr:nvSpPr>
        <xdr:cNvPr id="535" name="テキスト ボックス 534"/>
        <xdr:cNvSpPr txBox="1"/>
      </xdr:nvSpPr>
      <xdr:spPr>
        <a:xfrm>
          <a:off x="15246428" y="672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47866</xdr:rowOff>
    </xdr:from>
    <xdr:to>
      <xdr:col>76</xdr:col>
      <xdr:colOff>165100</xdr:colOff>
      <xdr:row>39</xdr:row>
      <xdr:rowOff>149466</xdr:rowOff>
    </xdr:to>
    <xdr:sp macro="" textlink="">
      <xdr:nvSpPr>
        <xdr:cNvPr id="536" name="楕円 535"/>
        <xdr:cNvSpPr/>
      </xdr:nvSpPr>
      <xdr:spPr>
        <a:xfrm>
          <a:off x="14541500" y="67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140593</xdr:rowOff>
    </xdr:from>
    <xdr:ext cx="313932" cy="259045"/>
    <xdr:sp macro="" textlink="">
      <xdr:nvSpPr>
        <xdr:cNvPr id="537" name="テキスト ボックス 536"/>
        <xdr:cNvSpPr txBox="1"/>
      </xdr:nvSpPr>
      <xdr:spPr>
        <a:xfrm>
          <a:off x="14435333" y="6827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47671</xdr:rowOff>
    </xdr:from>
    <xdr:to>
      <xdr:col>72</xdr:col>
      <xdr:colOff>38100</xdr:colOff>
      <xdr:row>39</xdr:row>
      <xdr:rowOff>149271</xdr:rowOff>
    </xdr:to>
    <xdr:sp macro="" textlink="">
      <xdr:nvSpPr>
        <xdr:cNvPr id="538" name="楕円 537"/>
        <xdr:cNvSpPr/>
      </xdr:nvSpPr>
      <xdr:spPr>
        <a:xfrm>
          <a:off x="13652500" y="673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140398</xdr:rowOff>
    </xdr:from>
    <xdr:ext cx="313932" cy="259045"/>
    <xdr:sp macro="" textlink="">
      <xdr:nvSpPr>
        <xdr:cNvPr id="539" name="テキスト ボックス 538"/>
        <xdr:cNvSpPr txBox="1"/>
      </xdr:nvSpPr>
      <xdr:spPr>
        <a:xfrm>
          <a:off x="13546333" y="68269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25529</xdr:rowOff>
    </xdr:from>
    <xdr:to>
      <xdr:col>67</xdr:col>
      <xdr:colOff>101600</xdr:colOff>
      <xdr:row>39</xdr:row>
      <xdr:rowOff>127129</xdr:rowOff>
    </xdr:to>
    <xdr:sp macro="" textlink="">
      <xdr:nvSpPr>
        <xdr:cNvPr id="540" name="楕円 539"/>
        <xdr:cNvSpPr/>
      </xdr:nvSpPr>
      <xdr:spPr>
        <a:xfrm>
          <a:off x="12763500" y="67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118256</xdr:rowOff>
    </xdr:from>
    <xdr:ext cx="469744" cy="259045"/>
    <xdr:sp macro="" textlink="">
      <xdr:nvSpPr>
        <xdr:cNvPr id="541" name="テキスト ボックス 540"/>
        <xdr:cNvSpPr txBox="1"/>
      </xdr:nvSpPr>
      <xdr:spPr>
        <a:xfrm>
          <a:off x="12579428" y="680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97594</xdr:rowOff>
    </xdr:from>
    <xdr:to>
      <xdr:col>85</xdr:col>
      <xdr:colOff>127000</xdr:colOff>
      <xdr:row>76</xdr:row>
      <xdr:rowOff>127095</xdr:rowOff>
    </xdr:to>
    <xdr:cxnSp macro="">
      <xdr:nvCxnSpPr>
        <xdr:cNvPr id="621" name="直線コネクタ 620"/>
        <xdr:cNvCxnSpPr/>
      </xdr:nvCxnSpPr>
      <xdr:spPr>
        <a:xfrm flipV="1">
          <a:off x="15481300" y="13127794"/>
          <a:ext cx="838200" cy="2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2" name="公債費平均値テキスト"/>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89005</xdr:rowOff>
    </xdr:from>
    <xdr:to>
      <xdr:col>81</xdr:col>
      <xdr:colOff>50800</xdr:colOff>
      <xdr:row>76</xdr:row>
      <xdr:rowOff>127095</xdr:rowOff>
    </xdr:to>
    <xdr:cxnSp macro="">
      <xdr:nvCxnSpPr>
        <xdr:cNvPr id="624" name="直線コネクタ 623"/>
        <xdr:cNvCxnSpPr/>
      </xdr:nvCxnSpPr>
      <xdr:spPr>
        <a:xfrm>
          <a:off x="14592300" y="13119205"/>
          <a:ext cx="889000" cy="3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6" name="テキスト ボックス 625"/>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37331</xdr:rowOff>
    </xdr:from>
    <xdr:to>
      <xdr:col>76</xdr:col>
      <xdr:colOff>114300</xdr:colOff>
      <xdr:row>76</xdr:row>
      <xdr:rowOff>89005</xdr:rowOff>
    </xdr:to>
    <xdr:cxnSp macro="">
      <xdr:nvCxnSpPr>
        <xdr:cNvPr id="627" name="直線コネクタ 626"/>
        <xdr:cNvCxnSpPr/>
      </xdr:nvCxnSpPr>
      <xdr:spPr>
        <a:xfrm>
          <a:off x="13703300" y="13067531"/>
          <a:ext cx="889000" cy="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29" name="テキスト ボックス 628"/>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157226</xdr:rowOff>
    </xdr:from>
    <xdr:to>
      <xdr:col>71</xdr:col>
      <xdr:colOff>177800</xdr:colOff>
      <xdr:row>76</xdr:row>
      <xdr:rowOff>37331</xdr:rowOff>
    </xdr:to>
    <xdr:cxnSp macro="">
      <xdr:nvCxnSpPr>
        <xdr:cNvPr id="630" name="直線コネクタ 629"/>
        <xdr:cNvCxnSpPr/>
      </xdr:nvCxnSpPr>
      <xdr:spPr>
        <a:xfrm>
          <a:off x="12814300" y="13015976"/>
          <a:ext cx="889000" cy="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2" name="テキスト ボックス 631"/>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60154</xdr:rowOff>
    </xdr:from>
    <xdr:ext cx="534377" cy="259045"/>
    <xdr:sp macro="" textlink="">
      <xdr:nvSpPr>
        <xdr:cNvPr id="634" name="テキスト ボックス 633"/>
        <xdr:cNvSpPr txBox="1"/>
      </xdr:nvSpPr>
      <xdr:spPr>
        <a:xfrm>
          <a:off x="12547111" y="13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46794</xdr:rowOff>
    </xdr:from>
    <xdr:to>
      <xdr:col>85</xdr:col>
      <xdr:colOff>177800</xdr:colOff>
      <xdr:row>76</xdr:row>
      <xdr:rowOff>148394</xdr:rowOff>
    </xdr:to>
    <xdr:sp macro="" textlink="">
      <xdr:nvSpPr>
        <xdr:cNvPr id="640" name="楕円 639"/>
        <xdr:cNvSpPr/>
      </xdr:nvSpPr>
      <xdr:spPr>
        <a:xfrm>
          <a:off x="16268700" y="130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25221</xdr:rowOff>
    </xdr:from>
    <xdr:ext cx="534377" cy="259045"/>
    <xdr:sp macro="" textlink="">
      <xdr:nvSpPr>
        <xdr:cNvPr id="641" name="公債費該当値テキスト"/>
        <xdr:cNvSpPr txBox="1"/>
      </xdr:nvSpPr>
      <xdr:spPr>
        <a:xfrm>
          <a:off x="16370300" y="1305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76295</xdr:rowOff>
    </xdr:from>
    <xdr:to>
      <xdr:col>81</xdr:col>
      <xdr:colOff>101600</xdr:colOff>
      <xdr:row>77</xdr:row>
      <xdr:rowOff>6445</xdr:rowOff>
    </xdr:to>
    <xdr:sp macro="" textlink="">
      <xdr:nvSpPr>
        <xdr:cNvPr id="642" name="楕円 641"/>
        <xdr:cNvSpPr/>
      </xdr:nvSpPr>
      <xdr:spPr>
        <a:xfrm>
          <a:off x="15430500" y="13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169022</xdr:rowOff>
    </xdr:from>
    <xdr:ext cx="534377" cy="259045"/>
    <xdr:sp macro="" textlink="">
      <xdr:nvSpPr>
        <xdr:cNvPr id="643" name="テキスト ボックス 642"/>
        <xdr:cNvSpPr txBox="1"/>
      </xdr:nvSpPr>
      <xdr:spPr>
        <a:xfrm>
          <a:off x="15214111" y="131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38205</xdr:rowOff>
    </xdr:from>
    <xdr:to>
      <xdr:col>76</xdr:col>
      <xdr:colOff>165100</xdr:colOff>
      <xdr:row>76</xdr:row>
      <xdr:rowOff>139805</xdr:rowOff>
    </xdr:to>
    <xdr:sp macro="" textlink="">
      <xdr:nvSpPr>
        <xdr:cNvPr id="644" name="楕円 643"/>
        <xdr:cNvSpPr/>
      </xdr:nvSpPr>
      <xdr:spPr>
        <a:xfrm>
          <a:off x="14541500" y="1306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130932</xdr:rowOff>
    </xdr:from>
    <xdr:ext cx="534377" cy="259045"/>
    <xdr:sp macro="" textlink="">
      <xdr:nvSpPr>
        <xdr:cNvPr id="645" name="テキスト ボックス 644"/>
        <xdr:cNvSpPr txBox="1"/>
      </xdr:nvSpPr>
      <xdr:spPr>
        <a:xfrm>
          <a:off x="14325111" y="1316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157981</xdr:rowOff>
    </xdr:from>
    <xdr:to>
      <xdr:col>72</xdr:col>
      <xdr:colOff>38100</xdr:colOff>
      <xdr:row>76</xdr:row>
      <xdr:rowOff>88131</xdr:rowOff>
    </xdr:to>
    <xdr:sp macro="" textlink="">
      <xdr:nvSpPr>
        <xdr:cNvPr id="646" name="楕円 645"/>
        <xdr:cNvSpPr/>
      </xdr:nvSpPr>
      <xdr:spPr>
        <a:xfrm>
          <a:off x="13652500" y="130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79258</xdr:rowOff>
    </xdr:from>
    <xdr:ext cx="534377" cy="259045"/>
    <xdr:sp macro="" textlink="">
      <xdr:nvSpPr>
        <xdr:cNvPr id="647" name="テキスト ボックス 646"/>
        <xdr:cNvSpPr txBox="1"/>
      </xdr:nvSpPr>
      <xdr:spPr>
        <a:xfrm>
          <a:off x="13436111" y="131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106426</xdr:rowOff>
    </xdr:from>
    <xdr:to>
      <xdr:col>67</xdr:col>
      <xdr:colOff>101600</xdr:colOff>
      <xdr:row>76</xdr:row>
      <xdr:rowOff>36576</xdr:rowOff>
    </xdr:to>
    <xdr:sp macro="" textlink="">
      <xdr:nvSpPr>
        <xdr:cNvPr id="648" name="楕円 647"/>
        <xdr:cNvSpPr/>
      </xdr:nvSpPr>
      <xdr:spPr>
        <a:xfrm>
          <a:off x="12763500" y="129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53103</xdr:rowOff>
    </xdr:from>
    <xdr:ext cx="534377" cy="259045"/>
    <xdr:sp macro="" textlink="">
      <xdr:nvSpPr>
        <xdr:cNvPr id="649" name="テキスト ボックス 648"/>
        <xdr:cNvSpPr txBox="1"/>
      </xdr:nvSpPr>
      <xdr:spPr>
        <a:xfrm>
          <a:off x="12547111" y="127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29924</xdr:rowOff>
    </xdr:from>
    <xdr:to>
      <xdr:col>85</xdr:col>
      <xdr:colOff>127000</xdr:colOff>
      <xdr:row>99</xdr:row>
      <xdr:rowOff>35409</xdr:rowOff>
    </xdr:to>
    <xdr:cxnSp macro="">
      <xdr:nvCxnSpPr>
        <xdr:cNvPr id="680" name="直線コネクタ 679"/>
        <xdr:cNvCxnSpPr/>
      </xdr:nvCxnSpPr>
      <xdr:spPr>
        <a:xfrm>
          <a:off x="15481300" y="17003474"/>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1" name="積立金平均値テキスト"/>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115305</xdr:rowOff>
    </xdr:from>
    <xdr:to>
      <xdr:col>81</xdr:col>
      <xdr:colOff>50800</xdr:colOff>
      <xdr:row>99</xdr:row>
      <xdr:rowOff>29924</xdr:rowOff>
    </xdr:to>
    <xdr:cxnSp macro="">
      <xdr:nvCxnSpPr>
        <xdr:cNvPr id="683" name="直線コネクタ 682"/>
        <xdr:cNvCxnSpPr/>
      </xdr:nvCxnSpPr>
      <xdr:spPr>
        <a:xfrm>
          <a:off x="14592300" y="16745955"/>
          <a:ext cx="889000" cy="2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5" name="テキスト ボックス 684"/>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34479</xdr:rowOff>
    </xdr:from>
    <xdr:to>
      <xdr:col>76</xdr:col>
      <xdr:colOff>114300</xdr:colOff>
      <xdr:row>97</xdr:row>
      <xdr:rowOff>115305</xdr:rowOff>
    </xdr:to>
    <xdr:cxnSp macro="">
      <xdr:nvCxnSpPr>
        <xdr:cNvPr id="686" name="直線コネクタ 685"/>
        <xdr:cNvCxnSpPr/>
      </xdr:nvCxnSpPr>
      <xdr:spPr>
        <a:xfrm>
          <a:off x="13703300" y="16322229"/>
          <a:ext cx="889000" cy="4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159323</xdr:rowOff>
    </xdr:from>
    <xdr:ext cx="534377" cy="259045"/>
    <xdr:sp macro="" textlink="">
      <xdr:nvSpPr>
        <xdr:cNvPr id="688" name="テキスト ボックス 687"/>
        <xdr:cNvSpPr txBox="1"/>
      </xdr:nvSpPr>
      <xdr:spPr>
        <a:xfrm>
          <a:off x="14325111" y="167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34479</xdr:rowOff>
    </xdr:from>
    <xdr:to>
      <xdr:col>71</xdr:col>
      <xdr:colOff>177800</xdr:colOff>
      <xdr:row>97</xdr:row>
      <xdr:rowOff>145791</xdr:rowOff>
    </xdr:to>
    <xdr:cxnSp macro="">
      <xdr:nvCxnSpPr>
        <xdr:cNvPr id="689" name="直線コネクタ 688"/>
        <xdr:cNvCxnSpPr/>
      </xdr:nvCxnSpPr>
      <xdr:spPr>
        <a:xfrm flipV="1">
          <a:off x="12814300" y="16322229"/>
          <a:ext cx="889000" cy="45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128788</xdr:rowOff>
    </xdr:from>
    <xdr:ext cx="534377" cy="259045"/>
    <xdr:sp macro="" textlink="">
      <xdr:nvSpPr>
        <xdr:cNvPr id="691" name="テキスト ボックス 690"/>
        <xdr:cNvSpPr txBox="1"/>
      </xdr:nvSpPr>
      <xdr:spPr>
        <a:xfrm>
          <a:off x="13436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156059</xdr:rowOff>
    </xdr:from>
    <xdr:to>
      <xdr:col>85</xdr:col>
      <xdr:colOff>177800</xdr:colOff>
      <xdr:row>99</xdr:row>
      <xdr:rowOff>86209</xdr:rowOff>
    </xdr:to>
    <xdr:sp macro="" textlink="">
      <xdr:nvSpPr>
        <xdr:cNvPr id="699" name="楕円 698"/>
        <xdr:cNvSpPr/>
      </xdr:nvSpPr>
      <xdr:spPr>
        <a:xfrm>
          <a:off x="16268700" y="169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70986</xdr:rowOff>
    </xdr:from>
    <xdr:ext cx="469744" cy="259045"/>
    <xdr:sp macro="" textlink="">
      <xdr:nvSpPr>
        <xdr:cNvPr id="700" name="積立金該当値テキスト"/>
        <xdr:cNvSpPr txBox="1"/>
      </xdr:nvSpPr>
      <xdr:spPr>
        <a:xfrm>
          <a:off x="16370300" y="1687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150574</xdr:rowOff>
    </xdr:from>
    <xdr:to>
      <xdr:col>81</xdr:col>
      <xdr:colOff>101600</xdr:colOff>
      <xdr:row>99</xdr:row>
      <xdr:rowOff>80724</xdr:rowOff>
    </xdr:to>
    <xdr:sp macro="" textlink="">
      <xdr:nvSpPr>
        <xdr:cNvPr id="701" name="楕円 700"/>
        <xdr:cNvSpPr/>
      </xdr:nvSpPr>
      <xdr:spPr>
        <a:xfrm>
          <a:off x="15430500" y="169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71851</xdr:rowOff>
    </xdr:from>
    <xdr:ext cx="469744" cy="259045"/>
    <xdr:sp macro="" textlink="">
      <xdr:nvSpPr>
        <xdr:cNvPr id="702" name="テキスト ボックス 701"/>
        <xdr:cNvSpPr txBox="1"/>
      </xdr:nvSpPr>
      <xdr:spPr>
        <a:xfrm>
          <a:off x="15246428" y="1704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64505</xdr:rowOff>
    </xdr:from>
    <xdr:to>
      <xdr:col>76</xdr:col>
      <xdr:colOff>165100</xdr:colOff>
      <xdr:row>97</xdr:row>
      <xdr:rowOff>166105</xdr:rowOff>
    </xdr:to>
    <xdr:sp macro="" textlink="">
      <xdr:nvSpPr>
        <xdr:cNvPr id="703" name="楕円 702"/>
        <xdr:cNvSpPr/>
      </xdr:nvSpPr>
      <xdr:spPr>
        <a:xfrm>
          <a:off x="14541500" y="166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11182</xdr:rowOff>
    </xdr:from>
    <xdr:ext cx="534377" cy="259045"/>
    <xdr:sp macro="" textlink="">
      <xdr:nvSpPr>
        <xdr:cNvPr id="704" name="テキスト ボックス 703"/>
        <xdr:cNvSpPr txBox="1"/>
      </xdr:nvSpPr>
      <xdr:spPr>
        <a:xfrm>
          <a:off x="14325111" y="164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155129</xdr:rowOff>
    </xdr:from>
    <xdr:to>
      <xdr:col>72</xdr:col>
      <xdr:colOff>38100</xdr:colOff>
      <xdr:row>95</xdr:row>
      <xdr:rowOff>85279</xdr:rowOff>
    </xdr:to>
    <xdr:sp macro="" textlink="">
      <xdr:nvSpPr>
        <xdr:cNvPr id="705" name="楕円 704"/>
        <xdr:cNvSpPr/>
      </xdr:nvSpPr>
      <xdr:spPr>
        <a:xfrm>
          <a:off x="13652500" y="162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101806</xdr:rowOff>
    </xdr:from>
    <xdr:ext cx="534377" cy="259045"/>
    <xdr:sp macro="" textlink="">
      <xdr:nvSpPr>
        <xdr:cNvPr id="706" name="テキスト ボックス 705"/>
        <xdr:cNvSpPr txBox="1"/>
      </xdr:nvSpPr>
      <xdr:spPr>
        <a:xfrm>
          <a:off x="13436111" y="160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94991</xdr:rowOff>
    </xdr:from>
    <xdr:to>
      <xdr:col>67</xdr:col>
      <xdr:colOff>101600</xdr:colOff>
      <xdr:row>98</xdr:row>
      <xdr:rowOff>25141</xdr:rowOff>
    </xdr:to>
    <xdr:sp macro="" textlink="">
      <xdr:nvSpPr>
        <xdr:cNvPr id="707" name="楕円 706"/>
        <xdr:cNvSpPr/>
      </xdr:nvSpPr>
      <xdr:spPr>
        <a:xfrm>
          <a:off x="12763500" y="167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16268</xdr:rowOff>
    </xdr:from>
    <xdr:ext cx="534377" cy="259045"/>
    <xdr:sp macro="" textlink="">
      <xdr:nvSpPr>
        <xdr:cNvPr id="708" name="テキスト ボックス 707"/>
        <xdr:cNvSpPr txBox="1"/>
      </xdr:nvSpPr>
      <xdr:spPr>
        <a:xfrm>
          <a:off x="12547111" y="168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136408</xdr:rowOff>
    </xdr:from>
    <xdr:to>
      <xdr:col>116</xdr:col>
      <xdr:colOff>63500</xdr:colOff>
      <xdr:row>38</xdr:row>
      <xdr:rowOff>139700</xdr:rowOff>
    </xdr:to>
    <xdr:cxnSp macro="">
      <xdr:nvCxnSpPr>
        <xdr:cNvPr id="735" name="直線コネクタ 734"/>
        <xdr:cNvCxnSpPr/>
      </xdr:nvCxnSpPr>
      <xdr:spPr>
        <a:xfrm>
          <a:off x="21323300" y="6651508"/>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6" name="投資及び出資金平均値テキスト"/>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136408</xdr:rowOff>
    </xdr:from>
    <xdr:to>
      <xdr:col>111</xdr:col>
      <xdr:colOff>177800</xdr:colOff>
      <xdr:row>38</xdr:row>
      <xdr:rowOff>139243</xdr:rowOff>
    </xdr:to>
    <xdr:cxnSp macro="">
      <xdr:nvCxnSpPr>
        <xdr:cNvPr id="738" name="直線コネクタ 737"/>
        <xdr:cNvCxnSpPr/>
      </xdr:nvCxnSpPr>
      <xdr:spPr>
        <a:xfrm flipV="1">
          <a:off x="20434300" y="6651508"/>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0" name="テキスト ボックス 739"/>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139243</xdr:rowOff>
    </xdr:from>
    <xdr:to>
      <xdr:col>107</xdr:col>
      <xdr:colOff>50800</xdr:colOff>
      <xdr:row>38</xdr:row>
      <xdr:rowOff>139471</xdr:rowOff>
    </xdr:to>
    <xdr:cxnSp macro="">
      <xdr:nvCxnSpPr>
        <xdr:cNvPr id="741" name="直線コネクタ 740"/>
        <xdr:cNvCxnSpPr/>
      </xdr:nvCxnSpPr>
      <xdr:spPr>
        <a:xfrm flipV="1">
          <a:off x="19545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3" name="テキスト ボックス 742"/>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139471</xdr:rowOff>
    </xdr:from>
    <xdr:to>
      <xdr:col>102</xdr:col>
      <xdr:colOff>114300</xdr:colOff>
      <xdr:row>38</xdr:row>
      <xdr:rowOff>139700</xdr:rowOff>
    </xdr:to>
    <xdr:cxnSp macro="">
      <xdr:nvCxnSpPr>
        <xdr:cNvPr id="744" name="直線コネクタ 743"/>
        <xdr:cNvCxnSpPr/>
      </xdr:nvCxnSpPr>
      <xdr:spPr>
        <a:xfrm flipV="1">
          <a:off x="18656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6" name="テキスト ボックス 745"/>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85608</xdr:rowOff>
    </xdr:from>
    <xdr:to>
      <xdr:col>112</xdr:col>
      <xdr:colOff>38100</xdr:colOff>
      <xdr:row>39</xdr:row>
      <xdr:rowOff>15758</xdr:rowOff>
    </xdr:to>
    <xdr:sp macro="" textlink="">
      <xdr:nvSpPr>
        <xdr:cNvPr id="756" name="楕円 755"/>
        <xdr:cNvSpPr/>
      </xdr:nvSpPr>
      <xdr:spPr>
        <a:xfrm>
          <a:off x="21272500" y="66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6885</xdr:rowOff>
    </xdr:from>
    <xdr:ext cx="313932" cy="259045"/>
    <xdr:sp macro="" textlink="">
      <xdr:nvSpPr>
        <xdr:cNvPr id="757" name="テキスト ボックス 756"/>
        <xdr:cNvSpPr txBox="1"/>
      </xdr:nvSpPr>
      <xdr:spPr>
        <a:xfrm>
          <a:off x="21166333" y="6693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88443</xdr:rowOff>
    </xdr:from>
    <xdr:to>
      <xdr:col>107</xdr:col>
      <xdr:colOff>101600</xdr:colOff>
      <xdr:row>39</xdr:row>
      <xdr:rowOff>18593</xdr:rowOff>
    </xdr:to>
    <xdr:sp macro="" textlink="">
      <xdr:nvSpPr>
        <xdr:cNvPr id="758" name="楕円 757"/>
        <xdr:cNvSpPr/>
      </xdr:nvSpPr>
      <xdr:spPr>
        <a:xfrm>
          <a:off x="20383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9720</xdr:rowOff>
    </xdr:from>
    <xdr:ext cx="313932" cy="259045"/>
    <xdr:sp macro="" textlink="">
      <xdr:nvSpPr>
        <xdr:cNvPr id="759" name="テキスト ボックス 758"/>
        <xdr:cNvSpPr txBox="1"/>
      </xdr:nvSpPr>
      <xdr:spPr>
        <a:xfrm>
          <a:off x="20277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88671</xdr:rowOff>
    </xdr:from>
    <xdr:to>
      <xdr:col>102</xdr:col>
      <xdr:colOff>165100</xdr:colOff>
      <xdr:row>39</xdr:row>
      <xdr:rowOff>18821</xdr:rowOff>
    </xdr:to>
    <xdr:sp macro="" textlink="">
      <xdr:nvSpPr>
        <xdr:cNvPr id="760" name="楕円 759"/>
        <xdr:cNvSpPr/>
      </xdr:nvSpPr>
      <xdr:spPr>
        <a:xfrm>
          <a:off x="19494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9948</xdr:rowOff>
    </xdr:from>
    <xdr:ext cx="249299" cy="259045"/>
    <xdr:sp macro="" textlink="">
      <xdr:nvSpPr>
        <xdr:cNvPr id="761" name="テキスト ボックス 760"/>
        <xdr:cNvSpPr txBox="1"/>
      </xdr:nvSpPr>
      <xdr:spPr>
        <a:xfrm>
          <a:off x="19420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124567</xdr:rowOff>
    </xdr:from>
    <xdr:to>
      <xdr:col>116</xdr:col>
      <xdr:colOff>63500</xdr:colOff>
      <xdr:row>58</xdr:row>
      <xdr:rowOff>131150</xdr:rowOff>
    </xdr:to>
    <xdr:cxnSp macro="">
      <xdr:nvCxnSpPr>
        <xdr:cNvPr id="790" name="直線コネクタ 789"/>
        <xdr:cNvCxnSpPr/>
      </xdr:nvCxnSpPr>
      <xdr:spPr>
        <a:xfrm>
          <a:off x="21323300" y="10068667"/>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124567</xdr:rowOff>
    </xdr:from>
    <xdr:to>
      <xdr:col>111</xdr:col>
      <xdr:colOff>177800</xdr:colOff>
      <xdr:row>58</xdr:row>
      <xdr:rowOff>132751</xdr:rowOff>
    </xdr:to>
    <xdr:cxnSp macro="">
      <xdr:nvCxnSpPr>
        <xdr:cNvPr id="793" name="直線コネクタ 792"/>
        <xdr:cNvCxnSpPr/>
      </xdr:nvCxnSpPr>
      <xdr:spPr>
        <a:xfrm flipV="1">
          <a:off x="20434300" y="1006866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5" name="テキスト ボックス 794"/>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132751</xdr:rowOff>
    </xdr:from>
    <xdr:to>
      <xdr:col>107</xdr:col>
      <xdr:colOff>50800</xdr:colOff>
      <xdr:row>58</xdr:row>
      <xdr:rowOff>132842</xdr:rowOff>
    </xdr:to>
    <xdr:cxnSp macro="">
      <xdr:nvCxnSpPr>
        <xdr:cNvPr id="796" name="直線コネクタ 795"/>
        <xdr:cNvCxnSpPr/>
      </xdr:nvCxnSpPr>
      <xdr:spPr>
        <a:xfrm flipV="1">
          <a:off x="19545300" y="1007685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8" name="テキスト ボックス 797"/>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131973</xdr:rowOff>
    </xdr:from>
    <xdr:to>
      <xdr:col>102</xdr:col>
      <xdr:colOff>114300</xdr:colOff>
      <xdr:row>58</xdr:row>
      <xdr:rowOff>132842</xdr:rowOff>
    </xdr:to>
    <xdr:cxnSp macro="">
      <xdr:nvCxnSpPr>
        <xdr:cNvPr id="799" name="直線コネクタ 798"/>
        <xdr:cNvCxnSpPr/>
      </xdr:nvCxnSpPr>
      <xdr:spPr>
        <a:xfrm>
          <a:off x="18656300" y="1007607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1" name="テキスト ボックス 800"/>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3" name="テキスト ボックス 802"/>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80350</xdr:rowOff>
    </xdr:from>
    <xdr:to>
      <xdr:col>116</xdr:col>
      <xdr:colOff>114300</xdr:colOff>
      <xdr:row>59</xdr:row>
      <xdr:rowOff>10500</xdr:rowOff>
    </xdr:to>
    <xdr:sp macro="" textlink="">
      <xdr:nvSpPr>
        <xdr:cNvPr id="809" name="楕円 808"/>
        <xdr:cNvSpPr/>
      </xdr:nvSpPr>
      <xdr:spPr>
        <a:xfrm>
          <a:off x="221107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166727</xdr:rowOff>
    </xdr:from>
    <xdr:ext cx="378565" cy="259045"/>
    <xdr:sp macro="" textlink="">
      <xdr:nvSpPr>
        <xdr:cNvPr id="810" name="貸付金該当値テキスト"/>
        <xdr:cNvSpPr txBox="1"/>
      </xdr:nvSpPr>
      <xdr:spPr>
        <a:xfrm>
          <a:off x="22212300" y="993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73767</xdr:rowOff>
    </xdr:from>
    <xdr:to>
      <xdr:col>112</xdr:col>
      <xdr:colOff>38100</xdr:colOff>
      <xdr:row>59</xdr:row>
      <xdr:rowOff>3917</xdr:rowOff>
    </xdr:to>
    <xdr:sp macro="" textlink="">
      <xdr:nvSpPr>
        <xdr:cNvPr id="811" name="楕円 810"/>
        <xdr:cNvSpPr/>
      </xdr:nvSpPr>
      <xdr:spPr>
        <a:xfrm>
          <a:off x="21272500" y="100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166494</xdr:rowOff>
    </xdr:from>
    <xdr:ext cx="378565" cy="259045"/>
    <xdr:sp macro="" textlink="">
      <xdr:nvSpPr>
        <xdr:cNvPr id="812" name="テキスト ボックス 811"/>
        <xdr:cNvSpPr txBox="1"/>
      </xdr:nvSpPr>
      <xdr:spPr>
        <a:xfrm>
          <a:off x="21134017" y="1011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81951</xdr:rowOff>
    </xdr:from>
    <xdr:to>
      <xdr:col>107</xdr:col>
      <xdr:colOff>101600</xdr:colOff>
      <xdr:row>59</xdr:row>
      <xdr:rowOff>12101</xdr:rowOff>
    </xdr:to>
    <xdr:sp macro="" textlink="">
      <xdr:nvSpPr>
        <xdr:cNvPr id="813" name="楕円 812"/>
        <xdr:cNvSpPr/>
      </xdr:nvSpPr>
      <xdr:spPr>
        <a:xfrm>
          <a:off x="20383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3228</xdr:rowOff>
    </xdr:from>
    <xdr:ext cx="378565" cy="259045"/>
    <xdr:sp macro="" textlink="">
      <xdr:nvSpPr>
        <xdr:cNvPr id="814" name="テキスト ボックス 813"/>
        <xdr:cNvSpPr txBox="1"/>
      </xdr:nvSpPr>
      <xdr:spPr>
        <a:xfrm>
          <a:off x="20245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82042</xdr:rowOff>
    </xdr:from>
    <xdr:to>
      <xdr:col>102</xdr:col>
      <xdr:colOff>165100</xdr:colOff>
      <xdr:row>59</xdr:row>
      <xdr:rowOff>12192</xdr:rowOff>
    </xdr:to>
    <xdr:sp macro="" textlink="">
      <xdr:nvSpPr>
        <xdr:cNvPr id="815" name="楕円 814"/>
        <xdr:cNvSpPr/>
      </xdr:nvSpPr>
      <xdr:spPr>
        <a:xfrm>
          <a:off x="19494500" y="100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3319</xdr:rowOff>
    </xdr:from>
    <xdr:ext cx="378565" cy="259045"/>
    <xdr:sp macro="" textlink="">
      <xdr:nvSpPr>
        <xdr:cNvPr id="816" name="テキスト ボックス 815"/>
        <xdr:cNvSpPr txBox="1"/>
      </xdr:nvSpPr>
      <xdr:spPr>
        <a:xfrm>
          <a:off x="19356017" y="10118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81173</xdr:rowOff>
    </xdr:from>
    <xdr:to>
      <xdr:col>98</xdr:col>
      <xdr:colOff>38100</xdr:colOff>
      <xdr:row>59</xdr:row>
      <xdr:rowOff>11323</xdr:rowOff>
    </xdr:to>
    <xdr:sp macro="" textlink="">
      <xdr:nvSpPr>
        <xdr:cNvPr id="817" name="楕円 816"/>
        <xdr:cNvSpPr/>
      </xdr:nvSpPr>
      <xdr:spPr>
        <a:xfrm>
          <a:off x="18605500" y="100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2450</xdr:rowOff>
    </xdr:from>
    <xdr:ext cx="378565" cy="259045"/>
    <xdr:sp macro="" textlink="">
      <xdr:nvSpPr>
        <xdr:cNvPr id="818" name="テキスト ボックス 817"/>
        <xdr:cNvSpPr txBox="1"/>
      </xdr:nvSpPr>
      <xdr:spPr>
        <a:xfrm>
          <a:off x="18467017" y="1011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7245</xdr:rowOff>
    </xdr:from>
    <xdr:to>
      <xdr:col>116</xdr:col>
      <xdr:colOff>63500</xdr:colOff>
      <xdr:row>72</xdr:row>
      <xdr:rowOff>14598</xdr:rowOff>
    </xdr:to>
    <xdr:cxnSp macro="">
      <xdr:nvCxnSpPr>
        <xdr:cNvPr id="848" name="直線コネクタ 847"/>
        <xdr:cNvCxnSpPr/>
      </xdr:nvCxnSpPr>
      <xdr:spPr>
        <a:xfrm flipV="1">
          <a:off x="21323300" y="12351645"/>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9" name="繰出金平均値テキスト"/>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14598</xdr:rowOff>
    </xdr:from>
    <xdr:to>
      <xdr:col>111</xdr:col>
      <xdr:colOff>177800</xdr:colOff>
      <xdr:row>72</xdr:row>
      <xdr:rowOff>133318</xdr:rowOff>
    </xdr:to>
    <xdr:cxnSp macro="">
      <xdr:nvCxnSpPr>
        <xdr:cNvPr id="851" name="直線コネクタ 850"/>
        <xdr:cNvCxnSpPr/>
      </xdr:nvCxnSpPr>
      <xdr:spPr>
        <a:xfrm flipV="1">
          <a:off x="20434300" y="12358998"/>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85120</xdr:rowOff>
    </xdr:from>
    <xdr:ext cx="534377" cy="259045"/>
    <xdr:sp macro="" textlink="">
      <xdr:nvSpPr>
        <xdr:cNvPr id="853" name="テキスト ボックス 852"/>
        <xdr:cNvSpPr txBox="1"/>
      </xdr:nvSpPr>
      <xdr:spPr>
        <a:xfrm>
          <a:off x="21056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124402</xdr:rowOff>
    </xdr:from>
    <xdr:to>
      <xdr:col>107</xdr:col>
      <xdr:colOff>50800</xdr:colOff>
      <xdr:row>72</xdr:row>
      <xdr:rowOff>133318</xdr:rowOff>
    </xdr:to>
    <xdr:cxnSp macro="">
      <xdr:nvCxnSpPr>
        <xdr:cNvPr id="854" name="直線コネクタ 853"/>
        <xdr:cNvCxnSpPr/>
      </xdr:nvCxnSpPr>
      <xdr:spPr>
        <a:xfrm>
          <a:off x="19545300" y="1246880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68051</xdr:rowOff>
    </xdr:from>
    <xdr:ext cx="534377" cy="259045"/>
    <xdr:sp macro="" textlink="">
      <xdr:nvSpPr>
        <xdr:cNvPr id="856" name="テキスト ボックス 855"/>
        <xdr:cNvSpPr txBox="1"/>
      </xdr:nvSpPr>
      <xdr:spPr>
        <a:xfrm>
          <a:off x="20167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124402</xdr:rowOff>
    </xdr:from>
    <xdr:to>
      <xdr:col>102</xdr:col>
      <xdr:colOff>114300</xdr:colOff>
      <xdr:row>73</xdr:row>
      <xdr:rowOff>46736</xdr:rowOff>
    </xdr:to>
    <xdr:cxnSp macro="">
      <xdr:nvCxnSpPr>
        <xdr:cNvPr id="857" name="直線コネクタ 856"/>
        <xdr:cNvCxnSpPr/>
      </xdr:nvCxnSpPr>
      <xdr:spPr>
        <a:xfrm flipV="1">
          <a:off x="18656300" y="12468802"/>
          <a:ext cx="889000" cy="9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59" name="テキスト ボックス 858"/>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20979</xdr:rowOff>
    </xdr:from>
    <xdr:ext cx="534377" cy="259045"/>
    <xdr:sp macro="" textlink="">
      <xdr:nvSpPr>
        <xdr:cNvPr id="861" name="テキスト ボックス 860"/>
        <xdr:cNvSpPr txBox="1"/>
      </xdr:nvSpPr>
      <xdr:spPr>
        <a:xfrm>
          <a:off x="18389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127895</xdr:rowOff>
    </xdr:from>
    <xdr:to>
      <xdr:col>116</xdr:col>
      <xdr:colOff>114300</xdr:colOff>
      <xdr:row>72</xdr:row>
      <xdr:rowOff>58045</xdr:rowOff>
    </xdr:to>
    <xdr:sp macro="" textlink="">
      <xdr:nvSpPr>
        <xdr:cNvPr id="867" name="楕円 866"/>
        <xdr:cNvSpPr/>
      </xdr:nvSpPr>
      <xdr:spPr>
        <a:xfrm>
          <a:off x="22110700" y="123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150772</xdr:rowOff>
    </xdr:from>
    <xdr:ext cx="534377" cy="259045"/>
    <xdr:sp macro="" textlink="">
      <xdr:nvSpPr>
        <xdr:cNvPr id="868" name="繰出金該当値テキスト"/>
        <xdr:cNvSpPr txBox="1"/>
      </xdr:nvSpPr>
      <xdr:spPr>
        <a:xfrm>
          <a:off x="22212300" y="1215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135248</xdr:rowOff>
    </xdr:from>
    <xdr:to>
      <xdr:col>112</xdr:col>
      <xdr:colOff>38100</xdr:colOff>
      <xdr:row>72</xdr:row>
      <xdr:rowOff>65398</xdr:rowOff>
    </xdr:to>
    <xdr:sp macro="" textlink="">
      <xdr:nvSpPr>
        <xdr:cNvPr id="869" name="楕円 868"/>
        <xdr:cNvSpPr/>
      </xdr:nvSpPr>
      <xdr:spPr>
        <a:xfrm>
          <a:off x="21272500" y="123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81925</xdr:rowOff>
    </xdr:from>
    <xdr:ext cx="534377" cy="259045"/>
    <xdr:sp macro="" textlink="">
      <xdr:nvSpPr>
        <xdr:cNvPr id="870" name="テキスト ボックス 869"/>
        <xdr:cNvSpPr txBox="1"/>
      </xdr:nvSpPr>
      <xdr:spPr>
        <a:xfrm>
          <a:off x="21056111" y="1208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82518</xdr:rowOff>
    </xdr:from>
    <xdr:to>
      <xdr:col>107</xdr:col>
      <xdr:colOff>101600</xdr:colOff>
      <xdr:row>73</xdr:row>
      <xdr:rowOff>12668</xdr:rowOff>
    </xdr:to>
    <xdr:sp macro="" textlink="">
      <xdr:nvSpPr>
        <xdr:cNvPr id="871" name="楕円 870"/>
        <xdr:cNvSpPr/>
      </xdr:nvSpPr>
      <xdr:spPr>
        <a:xfrm>
          <a:off x="20383500" y="124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29195</xdr:rowOff>
    </xdr:from>
    <xdr:ext cx="534377" cy="259045"/>
    <xdr:sp macro="" textlink="">
      <xdr:nvSpPr>
        <xdr:cNvPr id="872" name="テキスト ボックス 871"/>
        <xdr:cNvSpPr txBox="1"/>
      </xdr:nvSpPr>
      <xdr:spPr>
        <a:xfrm>
          <a:off x="20167111" y="1220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73602</xdr:rowOff>
    </xdr:from>
    <xdr:to>
      <xdr:col>102</xdr:col>
      <xdr:colOff>165100</xdr:colOff>
      <xdr:row>73</xdr:row>
      <xdr:rowOff>3752</xdr:rowOff>
    </xdr:to>
    <xdr:sp macro="" textlink="">
      <xdr:nvSpPr>
        <xdr:cNvPr id="873" name="楕円 872"/>
        <xdr:cNvSpPr/>
      </xdr:nvSpPr>
      <xdr:spPr>
        <a:xfrm>
          <a:off x="19494500" y="124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20279</xdr:rowOff>
    </xdr:from>
    <xdr:ext cx="534377" cy="259045"/>
    <xdr:sp macro="" textlink="">
      <xdr:nvSpPr>
        <xdr:cNvPr id="874" name="テキスト ボックス 873"/>
        <xdr:cNvSpPr txBox="1"/>
      </xdr:nvSpPr>
      <xdr:spPr>
        <a:xfrm>
          <a:off x="19278111" y="121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167386</xdr:rowOff>
    </xdr:from>
    <xdr:to>
      <xdr:col>98</xdr:col>
      <xdr:colOff>38100</xdr:colOff>
      <xdr:row>73</xdr:row>
      <xdr:rowOff>97536</xdr:rowOff>
    </xdr:to>
    <xdr:sp macro="" textlink="">
      <xdr:nvSpPr>
        <xdr:cNvPr id="875" name="楕円 874"/>
        <xdr:cNvSpPr/>
      </xdr:nvSpPr>
      <xdr:spPr>
        <a:xfrm>
          <a:off x="18605500" y="125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114063</xdr:rowOff>
    </xdr:from>
    <xdr:ext cx="534377" cy="259045"/>
    <xdr:sp macro="" textlink="">
      <xdr:nvSpPr>
        <xdr:cNvPr id="876" name="テキスト ボックス 875"/>
        <xdr:cNvSpPr txBox="1"/>
      </xdr:nvSpPr>
      <xdr:spPr>
        <a:xfrm>
          <a:off x="18389111" y="1228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80,668</a:t>
          </a:r>
          <a:r>
            <a:rPr kumimoji="1" lang="ja-JP" altLang="en-US" sz="1300">
              <a:latin typeface="ＭＳ Ｐゴシック" panose="020B0600070205080204" pitchFamily="50" charset="-128"/>
              <a:ea typeface="ＭＳ Ｐゴシック" panose="020B0600070205080204" pitchFamily="50" charset="-128"/>
            </a:rPr>
            <a:t>円で、前年度決算と比較すると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％減となっている。職員数に増減はなかったが、会計年度任用職員（地域おこし協力隊）の人数減少が主な要因である。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175,345</a:t>
          </a:r>
          <a:r>
            <a:rPr kumimoji="1" lang="ja-JP" altLang="en-US" sz="1300">
              <a:latin typeface="ＭＳ Ｐゴシック" panose="020B0600070205080204" pitchFamily="50" charset="-128"/>
              <a:ea typeface="ＭＳ Ｐゴシック" panose="020B0600070205080204" pitchFamily="50" charset="-128"/>
            </a:rPr>
            <a:t>円で特別定額給付金及び元気アップ振興券発行事業費補助によるものであり、前年度決算と比較すると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197.8</a:t>
          </a:r>
          <a:r>
            <a:rPr kumimoji="1" lang="ja-JP" altLang="en-US" sz="1300">
              <a:latin typeface="ＭＳ Ｐゴシック" panose="020B0600070205080204" pitchFamily="50" charset="-128"/>
              <a:ea typeface="ＭＳ Ｐゴシック" panose="020B0600070205080204" pitchFamily="50" charset="-128"/>
            </a:rPr>
            <a:t>％増となっている。それぞれ、国の新型コロナウイルス感染症緊急経済対策や国の財源を活用した事業を実施したことによる増である。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231,925</a:t>
          </a:r>
          <a:r>
            <a:rPr kumimoji="1" lang="ja-JP" altLang="en-US" sz="1300">
              <a:latin typeface="ＭＳ Ｐゴシック" panose="020B0600070205080204" pitchFamily="50" charset="-128"/>
              <a:ea typeface="ＭＳ Ｐゴシック" panose="020B0600070205080204" pitchFamily="50" charset="-128"/>
            </a:rPr>
            <a:t>円で新ごみ処理施設建設事業及びし尿処理施設延命化事業によるものであり、前年度決算と比較すると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236.7</a:t>
          </a:r>
          <a:r>
            <a:rPr kumimoji="1" lang="ja-JP" altLang="en-US" sz="1300">
              <a:latin typeface="ＭＳ Ｐゴシック" panose="020B0600070205080204" pitchFamily="50" charset="-128"/>
              <a:ea typeface="ＭＳ Ｐゴシック" panose="020B0600070205080204" pitchFamily="50" charset="-128"/>
            </a:rPr>
            <a:t>％増となっている。類似団体平均と比較すると大きく上回っており今後も公共施設総合管理計画に基づき、事業の取捨選択を徹底することで事業費の削減を図る。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15,529</a:t>
          </a:r>
          <a:r>
            <a:rPr kumimoji="1" lang="ja-JP" altLang="en-US" sz="1300">
              <a:latin typeface="ＭＳ Ｐゴシック" panose="020B0600070205080204" pitchFamily="50" charset="-128"/>
              <a:ea typeface="ＭＳ Ｐゴシック" panose="020B0600070205080204" pitchFamily="50" charset="-128"/>
            </a:rPr>
            <a:t>円で、類似団体平均を大きく上回っている。これは、令和元年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月発生の台風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号により被災した公共土木施設や農地などの災害復旧費の増によるもので、前年度決算と比較すると</a:t>
          </a:r>
          <a:r>
            <a:rPr kumimoji="1" lang="en-US" altLang="ja-JP" sz="1300">
              <a:latin typeface="ＭＳ Ｐゴシック" panose="020B0600070205080204" pitchFamily="50" charset="-128"/>
              <a:ea typeface="ＭＳ Ｐゴシック" panose="020B0600070205080204" pitchFamily="50" charset="-128"/>
            </a:rPr>
            <a:t>138.1</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47,368</a:t>
          </a:r>
          <a:r>
            <a:rPr kumimoji="1" lang="ja-JP" altLang="en-US" sz="1300">
              <a:latin typeface="ＭＳ Ｐゴシック" panose="020B0600070205080204" pitchFamily="50" charset="-128"/>
              <a:ea typeface="ＭＳ Ｐゴシック" panose="020B0600070205080204" pitchFamily="50" charset="-128"/>
            </a:rPr>
            <a:t>円で、前年度決算と比較すると</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％増となっている。これは、平成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年度被災施設復旧関連事業債や平成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年度の臨時財政対策債の償還が開始されたことによる増である。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18,946
18,843
161.80
15,527,209
14,825,821
466,284
6,431,266
11,140,068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70358</xdr:rowOff>
    </xdr:from>
    <xdr:to>
      <xdr:col>24</xdr:col>
      <xdr:colOff>63500</xdr:colOff>
      <xdr:row>36</xdr:row>
      <xdr:rowOff>109982</xdr:rowOff>
    </xdr:to>
    <xdr:cxnSp macro="">
      <xdr:nvCxnSpPr>
        <xdr:cNvPr id="61" name="直線コネクタ 60"/>
        <xdr:cNvCxnSpPr/>
      </xdr:nvCxnSpPr>
      <xdr:spPr>
        <a:xfrm>
          <a:off x="3797300" y="624255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70358</xdr:rowOff>
    </xdr:from>
    <xdr:to>
      <xdr:col>19</xdr:col>
      <xdr:colOff>177800</xdr:colOff>
      <xdr:row>36</xdr:row>
      <xdr:rowOff>100457</xdr:rowOff>
    </xdr:to>
    <xdr:cxnSp macro="">
      <xdr:nvCxnSpPr>
        <xdr:cNvPr id="64" name="直線コネクタ 63"/>
        <xdr:cNvCxnSpPr/>
      </xdr:nvCxnSpPr>
      <xdr:spPr>
        <a:xfrm flipV="1">
          <a:off x="2908300" y="624255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5207</xdr:rowOff>
    </xdr:from>
    <xdr:to>
      <xdr:col>15</xdr:col>
      <xdr:colOff>50800</xdr:colOff>
      <xdr:row>36</xdr:row>
      <xdr:rowOff>100457</xdr:rowOff>
    </xdr:to>
    <xdr:cxnSp macro="">
      <xdr:nvCxnSpPr>
        <xdr:cNvPr id="67" name="直線コネクタ 66"/>
        <xdr:cNvCxnSpPr/>
      </xdr:nvCxnSpPr>
      <xdr:spPr>
        <a:xfrm>
          <a:off x="2019300" y="6177407"/>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5207</xdr:rowOff>
    </xdr:from>
    <xdr:to>
      <xdr:col>10</xdr:col>
      <xdr:colOff>114300</xdr:colOff>
      <xdr:row>36</xdr:row>
      <xdr:rowOff>66167</xdr:rowOff>
    </xdr:to>
    <xdr:cxnSp macro="">
      <xdr:nvCxnSpPr>
        <xdr:cNvPr id="70" name="直線コネクタ 69"/>
        <xdr:cNvCxnSpPr/>
      </xdr:nvCxnSpPr>
      <xdr:spPr>
        <a:xfrm flipV="1">
          <a:off x="1130300" y="6177407"/>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59182</xdr:rowOff>
    </xdr:from>
    <xdr:to>
      <xdr:col>24</xdr:col>
      <xdr:colOff>114300</xdr:colOff>
      <xdr:row>36</xdr:row>
      <xdr:rowOff>160782</xdr:rowOff>
    </xdr:to>
    <xdr:sp macro="" textlink="">
      <xdr:nvSpPr>
        <xdr:cNvPr id="80" name="楕円 79"/>
        <xdr:cNvSpPr/>
      </xdr:nvSpPr>
      <xdr:spPr>
        <a:xfrm>
          <a:off x="4584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37609</xdr:rowOff>
    </xdr:from>
    <xdr:ext cx="469744" cy="259045"/>
    <xdr:sp macro="" textlink="">
      <xdr:nvSpPr>
        <xdr:cNvPr id="81" name="議会費該当値テキスト"/>
        <xdr:cNvSpPr txBox="1"/>
      </xdr:nvSpPr>
      <xdr:spPr>
        <a:xfrm>
          <a:off x="4686300"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19558</xdr:rowOff>
    </xdr:from>
    <xdr:to>
      <xdr:col>20</xdr:col>
      <xdr:colOff>38100</xdr:colOff>
      <xdr:row>36</xdr:row>
      <xdr:rowOff>121158</xdr:rowOff>
    </xdr:to>
    <xdr:sp macro="" textlink="">
      <xdr:nvSpPr>
        <xdr:cNvPr id="82" name="楕円 81"/>
        <xdr:cNvSpPr/>
      </xdr:nvSpPr>
      <xdr:spPr>
        <a:xfrm>
          <a:off x="3746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112285</xdr:rowOff>
    </xdr:from>
    <xdr:ext cx="469744" cy="259045"/>
    <xdr:sp macro="" textlink="">
      <xdr:nvSpPr>
        <xdr:cNvPr id="83" name="テキスト ボックス 82"/>
        <xdr:cNvSpPr txBox="1"/>
      </xdr:nvSpPr>
      <xdr:spPr>
        <a:xfrm>
          <a:off x="3562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49657</xdr:rowOff>
    </xdr:from>
    <xdr:to>
      <xdr:col>15</xdr:col>
      <xdr:colOff>101600</xdr:colOff>
      <xdr:row>36</xdr:row>
      <xdr:rowOff>151257</xdr:rowOff>
    </xdr:to>
    <xdr:sp macro="" textlink="">
      <xdr:nvSpPr>
        <xdr:cNvPr id="84" name="楕円 83"/>
        <xdr:cNvSpPr/>
      </xdr:nvSpPr>
      <xdr:spPr>
        <a:xfrm>
          <a:off x="2857500" y="62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142384</xdr:rowOff>
    </xdr:from>
    <xdr:ext cx="469744" cy="259045"/>
    <xdr:sp macro="" textlink="">
      <xdr:nvSpPr>
        <xdr:cNvPr id="85" name="テキスト ボックス 84"/>
        <xdr:cNvSpPr txBox="1"/>
      </xdr:nvSpPr>
      <xdr:spPr>
        <a:xfrm>
          <a:off x="2673428" y="63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125857</xdr:rowOff>
    </xdr:from>
    <xdr:to>
      <xdr:col>10</xdr:col>
      <xdr:colOff>165100</xdr:colOff>
      <xdr:row>36</xdr:row>
      <xdr:rowOff>56007</xdr:rowOff>
    </xdr:to>
    <xdr:sp macro="" textlink="">
      <xdr:nvSpPr>
        <xdr:cNvPr id="86" name="楕円 85"/>
        <xdr:cNvSpPr/>
      </xdr:nvSpPr>
      <xdr:spPr>
        <a:xfrm>
          <a:off x="1968500" y="61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47134</xdr:rowOff>
    </xdr:from>
    <xdr:ext cx="469744" cy="259045"/>
    <xdr:sp macro="" textlink="">
      <xdr:nvSpPr>
        <xdr:cNvPr id="87" name="テキスト ボックス 86"/>
        <xdr:cNvSpPr txBox="1"/>
      </xdr:nvSpPr>
      <xdr:spPr>
        <a:xfrm>
          <a:off x="1784428" y="62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15367</xdr:rowOff>
    </xdr:from>
    <xdr:to>
      <xdr:col>6</xdr:col>
      <xdr:colOff>38100</xdr:colOff>
      <xdr:row>36</xdr:row>
      <xdr:rowOff>116967</xdr:rowOff>
    </xdr:to>
    <xdr:sp macro="" textlink="">
      <xdr:nvSpPr>
        <xdr:cNvPr id="88" name="楕円 87"/>
        <xdr:cNvSpPr/>
      </xdr:nvSpPr>
      <xdr:spPr>
        <a:xfrm>
          <a:off x="10795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108094</xdr:rowOff>
    </xdr:from>
    <xdr:ext cx="469744" cy="259045"/>
    <xdr:sp macro="" textlink="">
      <xdr:nvSpPr>
        <xdr:cNvPr id="89" name="テキスト ボックス 88"/>
        <xdr:cNvSpPr txBox="1"/>
      </xdr:nvSpPr>
      <xdr:spPr>
        <a:xfrm>
          <a:off x="895428"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69428</xdr:rowOff>
    </xdr:from>
    <xdr:to>
      <xdr:col>24</xdr:col>
      <xdr:colOff>63500</xdr:colOff>
      <xdr:row>57</xdr:row>
      <xdr:rowOff>15273</xdr:rowOff>
    </xdr:to>
    <xdr:cxnSp macro="">
      <xdr:nvCxnSpPr>
        <xdr:cNvPr id="116" name="直線コネクタ 115"/>
        <xdr:cNvCxnSpPr/>
      </xdr:nvCxnSpPr>
      <xdr:spPr>
        <a:xfrm flipV="1">
          <a:off x="3797300" y="9327728"/>
          <a:ext cx="838200" cy="46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110978</xdr:rowOff>
    </xdr:from>
    <xdr:to>
      <xdr:col>19</xdr:col>
      <xdr:colOff>177800</xdr:colOff>
      <xdr:row>57</xdr:row>
      <xdr:rowOff>15273</xdr:rowOff>
    </xdr:to>
    <xdr:cxnSp macro="">
      <xdr:nvCxnSpPr>
        <xdr:cNvPr id="119" name="直線コネクタ 118"/>
        <xdr:cNvCxnSpPr/>
      </xdr:nvCxnSpPr>
      <xdr:spPr>
        <a:xfrm>
          <a:off x="2908300" y="9712178"/>
          <a:ext cx="889000" cy="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92690</xdr:rowOff>
    </xdr:from>
    <xdr:to>
      <xdr:col>15</xdr:col>
      <xdr:colOff>50800</xdr:colOff>
      <xdr:row>56</xdr:row>
      <xdr:rowOff>110978</xdr:rowOff>
    </xdr:to>
    <xdr:cxnSp macro="">
      <xdr:nvCxnSpPr>
        <xdr:cNvPr id="122" name="直線コネクタ 121"/>
        <xdr:cNvCxnSpPr/>
      </xdr:nvCxnSpPr>
      <xdr:spPr>
        <a:xfrm>
          <a:off x="2019300" y="9522440"/>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92690</xdr:rowOff>
    </xdr:from>
    <xdr:to>
      <xdr:col>10</xdr:col>
      <xdr:colOff>114300</xdr:colOff>
      <xdr:row>56</xdr:row>
      <xdr:rowOff>127895</xdr:rowOff>
    </xdr:to>
    <xdr:cxnSp macro="">
      <xdr:nvCxnSpPr>
        <xdr:cNvPr id="125" name="直線コネクタ 124"/>
        <xdr:cNvCxnSpPr/>
      </xdr:nvCxnSpPr>
      <xdr:spPr>
        <a:xfrm flipV="1">
          <a:off x="1130300" y="9522440"/>
          <a:ext cx="889000" cy="20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102326</xdr:rowOff>
    </xdr:from>
    <xdr:ext cx="534377" cy="259045"/>
    <xdr:sp macro="" textlink="">
      <xdr:nvSpPr>
        <xdr:cNvPr id="127" name="テキスト ボックス 126"/>
        <xdr:cNvSpPr txBox="1"/>
      </xdr:nvSpPr>
      <xdr:spPr>
        <a:xfrm>
          <a:off x="1752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18628</xdr:rowOff>
    </xdr:from>
    <xdr:to>
      <xdr:col>24</xdr:col>
      <xdr:colOff>114300</xdr:colOff>
      <xdr:row>54</xdr:row>
      <xdr:rowOff>120228</xdr:rowOff>
    </xdr:to>
    <xdr:sp macro="" textlink="">
      <xdr:nvSpPr>
        <xdr:cNvPr id="135" name="楕円 134"/>
        <xdr:cNvSpPr/>
      </xdr:nvSpPr>
      <xdr:spPr>
        <a:xfrm>
          <a:off x="4584700" y="92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105005</xdr:rowOff>
    </xdr:from>
    <xdr:ext cx="599010" cy="259045"/>
    <xdr:sp macro="" textlink="">
      <xdr:nvSpPr>
        <xdr:cNvPr id="136" name="総務費該当値テキスト"/>
        <xdr:cNvSpPr txBox="1"/>
      </xdr:nvSpPr>
      <xdr:spPr>
        <a:xfrm>
          <a:off x="4686300" y="919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135923</xdr:rowOff>
    </xdr:from>
    <xdr:to>
      <xdr:col>20</xdr:col>
      <xdr:colOff>38100</xdr:colOff>
      <xdr:row>57</xdr:row>
      <xdr:rowOff>66073</xdr:rowOff>
    </xdr:to>
    <xdr:sp macro="" textlink="">
      <xdr:nvSpPr>
        <xdr:cNvPr id="137" name="楕円 136"/>
        <xdr:cNvSpPr/>
      </xdr:nvSpPr>
      <xdr:spPr>
        <a:xfrm>
          <a:off x="3746500" y="97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57200</xdr:rowOff>
    </xdr:from>
    <xdr:ext cx="534377" cy="259045"/>
    <xdr:sp macro="" textlink="">
      <xdr:nvSpPr>
        <xdr:cNvPr id="138" name="テキスト ボックス 137"/>
        <xdr:cNvSpPr txBox="1"/>
      </xdr:nvSpPr>
      <xdr:spPr>
        <a:xfrm>
          <a:off x="3530111" y="98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60178</xdr:rowOff>
    </xdr:from>
    <xdr:to>
      <xdr:col>15</xdr:col>
      <xdr:colOff>101600</xdr:colOff>
      <xdr:row>56</xdr:row>
      <xdr:rowOff>161778</xdr:rowOff>
    </xdr:to>
    <xdr:sp macro="" textlink="">
      <xdr:nvSpPr>
        <xdr:cNvPr id="139" name="楕円 138"/>
        <xdr:cNvSpPr/>
      </xdr:nvSpPr>
      <xdr:spPr>
        <a:xfrm>
          <a:off x="2857500" y="96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152905</xdr:rowOff>
    </xdr:from>
    <xdr:ext cx="534377" cy="259045"/>
    <xdr:sp macro="" textlink="">
      <xdr:nvSpPr>
        <xdr:cNvPr id="140" name="テキスト ボックス 139"/>
        <xdr:cNvSpPr txBox="1"/>
      </xdr:nvSpPr>
      <xdr:spPr>
        <a:xfrm>
          <a:off x="2641111" y="97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41890</xdr:rowOff>
    </xdr:from>
    <xdr:to>
      <xdr:col>10</xdr:col>
      <xdr:colOff>165100</xdr:colOff>
      <xdr:row>55</xdr:row>
      <xdr:rowOff>143490</xdr:rowOff>
    </xdr:to>
    <xdr:sp macro="" textlink="">
      <xdr:nvSpPr>
        <xdr:cNvPr id="141" name="楕円 140"/>
        <xdr:cNvSpPr/>
      </xdr:nvSpPr>
      <xdr:spPr>
        <a:xfrm>
          <a:off x="1968500" y="94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160017</xdr:rowOff>
    </xdr:from>
    <xdr:ext cx="599010" cy="259045"/>
    <xdr:sp macro="" textlink="">
      <xdr:nvSpPr>
        <xdr:cNvPr id="142" name="テキスト ボックス 141"/>
        <xdr:cNvSpPr txBox="1"/>
      </xdr:nvSpPr>
      <xdr:spPr>
        <a:xfrm>
          <a:off x="1719795" y="924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77095</xdr:rowOff>
    </xdr:from>
    <xdr:to>
      <xdr:col>6</xdr:col>
      <xdr:colOff>38100</xdr:colOff>
      <xdr:row>57</xdr:row>
      <xdr:rowOff>7245</xdr:rowOff>
    </xdr:to>
    <xdr:sp macro="" textlink="">
      <xdr:nvSpPr>
        <xdr:cNvPr id="143" name="楕円 142"/>
        <xdr:cNvSpPr/>
      </xdr:nvSpPr>
      <xdr:spPr>
        <a:xfrm>
          <a:off x="1079500" y="9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169822</xdr:rowOff>
    </xdr:from>
    <xdr:ext cx="534377" cy="259045"/>
    <xdr:sp macro="" textlink="">
      <xdr:nvSpPr>
        <xdr:cNvPr id="144" name="テキスト ボックス 143"/>
        <xdr:cNvSpPr txBox="1"/>
      </xdr:nvSpPr>
      <xdr:spPr>
        <a:xfrm>
          <a:off x="863111" y="97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128222</xdr:rowOff>
    </xdr:from>
    <xdr:to>
      <xdr:col>24</xdr:col>
      <xdr:colOff>63500</xdr:colOff>
      <xdr:row>77</xdr:row>
      <xdr:rowOff>112937</xdr:rowOff>
    </xdr:to>
    <xdr:cxnSp macro="">
      <xdr:nvCxnSpPr>
        <xdr:cNvPr id="176" name="直線コネクタ 175"/>
        <xdr:cNvCxnSpPr/>
      </xdr:nvCxnSpPr>
      <xdr:spPr>
        <a:xfrm flipV="1">
          <a:off x="3797300" y="13158422"/>
          <a:ext cx="838200" cy="15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7" name="民生費平均値テキスト"/>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112937</xdr:rowOff>
    </xdr:from>
    <xdr:to>
      <xdr:col>19</xdr:col>
      <xdr:colOff>177800</xdr:colOff>
      <xdr:row>78</xdr:row>
      <xdr:rowOff>36421</xdr:rowOff>
    </xdr:to>
    <xdr:cxnSp macro="">
      <xdr:nvCxnSpPr>
        <xdr:cNvPr id="179" name="直線コネクタ 178"/>
        <xdr:cNvCxnSpPr/>
      </xdr:nvCxnSpPr>
      <xdr:spPr>
        <a:xfrm flipV="1">
          <a:off x="2908300" y="13314587"/>
          <a:ext cx="889000" cy="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1" name="テキスト ボックス 180"/>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165663</xdr:rowOff>
    </xdr:from>
    <xdr:to>
      <xdr:col>15</xdr:col>
      <xdr:colOff>50800</xdr:colOff>
      <xdr:row>78</xdr:row>
      <xdr:rowOff>36421</xdr:rowOff>
    </xdr:to>
    <xdr:cxnSp macro="">
      <xdr:nvCxnSpPr>
        <xdr:cNvPr id="182" name="直線コネクタ 181"/>
        <xdr:cNvCxnSpPr/>
      </xdr:nvCxnSpPr>
      <xdr:spPr>
        <a:xfrm>
          <a:off x="2019300" y="13367313"/>
          <a:ext cx="889000" cy="4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4" name="テキスト ボックス 183"/>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68148</xdr:rowOff>
    </xdr:from>
    <xdr:to>
      <xdr:col>10</xdr:col>
      <xdr:colOff>114300</xdr:colOff>
      <xdr:row>77</xdr:row>
      <xdr:rowOff>165663</xdr:rowOff>
    </xdr:to>
    <xdr:cxnSp macro="">
      <xdr:nvCxnSpPr>
        <xdr:cNvPr id="185" name="直線コネクタ 184"/>
        <xdr:cNvCxnSpPr/>
      </xdr:nvCxnSpPr>
      <xdr:spPr>
        <a:xfrm>
          <a:off x="1130300" y="13269798"/>
          <a:ext cx="889000" cy="9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77422</xdr:rowOff>
    </xdr:from>
    <xdr:to>
      <xdr:col>24</xdr:col>
      <xdr:colOff>114300</xdr:colOff>
      <xdr:row>77</xdr:row>
      <xdr:rowOff>7572</xdr:rowOff>
    </xdr:to>
    <xdr:sp macro="" textlink="">
      <xdr:nvSpPr>
        <xdr:cNvPr id="195" name="楕円 194"/>
        <xdr:cNvSpPr/>
      </xdr:nvSpPr>
      <xdr:spPr>
        <a:xfrm>
          <a:off x="4584700" y="131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55849</xdr:rowOff>
    </xdr:from>
    <xdr:ext cx="599010" cy="259045"/>
    <xdr:sp macro="" textlink="">
      <xdr:nvSpPr>
        <xdr:cNvPr id="196" name="民生費該当値テキスト"/>
        <xdr:cNvSpPr txBox="1"/>
      </xdr:nvSpPr>
      <xdr:spPr>
        <a:xfrm>
          <a:off x="4686300" y="1308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62137</xdr:rowOff>
    </xdr:from>
    <xdr:to>
      <xdr:col>20</xdr:col>
      <xdr:colOff>38100</xdr:colOff>
      <xdr:row>77</xdr:row>
      <xdr:rowOff>163737</xdr:rowOff>
    </xdr:to>
    <xdr:sp macro="" textlink="">
      <xdr:nvSpPr>
        <xdr:cNvPr id="197" name="楕円 196"/>
        <xdr:cNvSpPr/>
      </xdr:nvSpPr>
      <xdr:spPr>
        <a:xfrm>
          <a:off x="3746500" y="132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154864</xdr:rowOff>
    </xdr:from>
    <xdr:ext cx="599010" cy="259045"/>
    <xdr:sp macro="" textlink="">
      <xdr:nvSpPr>
        <xdr:cNvPr id="198" name="テキスト ボックス 197"/>
        <xdr:cNvSpPr txBox="1"/>
      </xdr:nvSpPr>
      <xdr:spPr>
        <a:xfrm>
          <a:off x="3497795" y="1335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157071</xdr:rowOff>
    </xdr:from>
    <xdr:to>
      <xdr:col>15</xdr:col>
      <xdr:colOff>101600</xdr:colOff>
      <xdr:row>78</xdr:row>
      <xdr:rowOff>87221</xdr:rowOff>
    </xdr:to>
    <xdr:sp macro="" textlink="">
      <xdr:nvSpPr>
        <xdr:cNvPr id="199" name="楕円 198"/>
        <xdr:cNvSpPr/>
      </xdr:nvSpPr>
      <xdr:spPr>
        <a:xfrm>
          <a:off x="2857500" y="133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78348</xdr:rowOff>
    </xdr:from>
    <xdr:ext cx="599010" cy="259045"/>
    <xdr:sp macro="" textlink="">
      <xdr:nvSpPr>
        <xdr:cNvPr id="200" name="テキスト ボックス 199"/>
        <xdr:cNvSpPr txBox="1"/>
      </xdr:nvSpPr>
      <xdr:spPr>
        <a:xfrm>
          <a:off x="2608795" y="1345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114863</xdr:rowOff>
    </xdr:from>
    <xdr:to>
      <xdr:col>10</xdr:col>
      <xdr:colOff>165100</xdr:colOff>
      <xdr:row>78</xdr:row>
      <xdr:rowOff>45013</xdr:rowOff>
    </xdr:to>
    <xdr:sp macro="" textlink="">
      <xdr:nvSpPr>
        <xdr:cNvPr id="201" name="楕円 200"/>
        <xdr:cNvSpPr/>
      </xdr:nvSpPr>
      <xdr:spPr>
        <a:xfrm>
          <a:off x="1968500" y="133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36140</xdr:rowOff>
    </xdr:from>
    <xdr:ext cx="599010" cy="259045"/>
    <xdr:sp macro="" textlink="">
      <xdr:nvSpPr>
        <xdr:cNvPr id="202" name="テキスト ボックス 201"/>
        <xdr:cNvSpPr txBox="1"/>
      </xdr:nvSpPr>
      <xdr:spPr>
        <a:xfrm>
          <a:off x="1719795" y="1340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17348</xdr:rowOff>
    </xdr:from>
    <xdr:to>
      <xdr:col>6</xdr:col>
      <xdr:colOff>38100</xdr:colOff>
      <xdr:row>77</xdr:row>
      <xdr:rowOff>118948</xdr:rowOff>
    </xdr:to>
    <xdr:sp macro="" textlink="">
      <xdr:nvSpPr>
        <xdr:cNvPr id="203" name="楕円 202"/>
        <xdr:cNvSpPr/>
      </xdr:nvSpPr>
      <xdr:spPr>
        <a:xfrm>
          <a:off x="1079500" y="132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110075</xdr:rowOff>
    </xdr:from>
    <xdr:ext cx="599010" cy="259045"/>
    <xdr:sp macro="" textlink="">
      <xdr:nvSpPr>
        <xdr:cNvPr id="204" name="テキスト ボックス 203"/>
        <xdr:cNvSpPr txBox="1"/>
      </xdr:nvSpPr>
      <xdr:spPr>
        <a:xfrm>
          <a:off x="830795" y="1331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25811</xdr:rowOff>
    </xdr:from>
    <xdr:to>
      <xdr:col>24</xdr:col>
      <xdr:colOff>63500</xdr:colOff>
      <xdr:row>96</xdr:row>
      <xdr:rowOff>161241</xdr:rowOff>
    </xdr:to>
    <xdr:cxnSp macro="">
      <xdr:nvCxnSpPr>
        <xdr:cNvPr id="233" name="直線コネクタ 232"/>
        <xdr:cNvCxnSpPr/>
      </xdr:nvCxnSpPr>
      <xdr:spPr>
        <a:xfrm flipV="1">
          <a:off x="3797300" y="15456311"/>
          <a:ext cx="838200" cy="116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4" name="衛生費平均値テキスト"/>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161241</xdr:rowOff>
    </xdr:from>
    <xdr:to>
      <xdr:col>19</xdr:col>
      <xdr:colOff>177800</xdr:colOff>
      <xdr:row>97</xdr:row>
      <xdr:rowOff>97424</xdr:rowOff>
    </xdr:to>
    <xdr:cxnSp macro="">
      <xdr:nvCxnSpPr>
        <xdr:cNvPr id="236" name="直線コネクタ 235"/>
        <xdr:cNvCxnSpPr/>
      </xdr:nvCxnSpPr>
      <xdr:spPr>
        <a:xfrm flipV="1">
          <a:off x="2908300" y="16620441"/>
          <a:ext cx="889000" cy="10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99224</xdr:rowOff>
    </xdr:from>
    <xdr:ext cx="534377" cy="259045"/>
    <xdr:sp macro="" textlink="">
      <xdr:nvSpPr>
        <xdr:cNvPr id="238" name="テキスト ボックス 237"/>
        <xdr:cNvSpPr txBox="1"/>
      </xdr:nvSpPr>
      <xdr:spPr>
        <a:xfrm>
          <a:off x="3530111" y="1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95008</xdr:rowOff>
    </xdr:from>
    <xdr:to>
      <xdr:col>15</xdr:col>
      <xdr:colOff>50800</xdr:colOff>
      <xdr:row>97</xdr:row>
      <xdr:rowOff>97424</xdr:rowOff>
    </xdr:to>
    <xdr:cxnSp macro="">
      <xdr:nvCxnSpPr>
        <xdr:cNvPr id="239" name="直線コネクタ 238"/>
        <xdr:cNvCxnSpPr/>
      </xdr:nvCxnSpPr>
      <xdr:spPr>
        <a:xfrm>
          <a:off x="2019300" y="16725658"/>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1" name="テキスト ボックス 240"/>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95008</xdr:rowOff>
    </xdr:from>
    <xdr:to>
      <xdr:col>10</xdr:col>
      <xdr:colOff>114300</xdr:colOff>
      <xdr:row>97</xdr:row>
      <xdr:rowOff>141475</xdr:rowOff>
    </xdr:to>
    <xdr:cxnSp macro="">
      <xdr:nvCxnSpPr>
        <xdr:cNvPr id="242" name="直線コネクタ 241"/>
        <xdr:cNvCxnSpPr/>
      </xdr:nvCxnSpPr>
      <xdr:spPr>
        <a:xfrm flipV="1">
          <a:off x="1130300" y="16725658"/>
          <a:ext cx="889000" cy="4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4" name="テキスト ボックス 243"/>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6" name="テキスト ボックス 245"/>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146461</xdr:rowOff>
    </xdr:from>
    <xdr:to>
      <xdr:col>24</xdr:col>
      <xdr:colOff>114300</xdr:colOff>
      <xdr:row>90</xdr:row>
      <xdr:rowOff>76611</xdr:rowOff>
    </xdr:to>
    <xdr:sp macro="" textlink="">
      <xdr:nvSpPr>
        <xdr:cNvPr id="252" name="楕円 251"/>
        <xdr:cNvSpPr/>
      </xdr:nvSpPr>
      <xdr:spPr>
        <a:xfrm>
          <a:off x="4584700" y="154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99488</xdr:rowOff>
    </xdr:from>
    <xdr:ext cx="599010" cy="259045"/>
    <xdr:sp macro="" textlink="">
      <xdr:nvSpPr>
        <xdr:cNvPr id="253" name="衛生費該当値テキスト"/>
        <xdr:cNvSpPr txBox="1"/>
      </xdr:nvSpPr>
      <xdr:spPr>
        <a:xfrm>
          <a:off x="4686300" y="1535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110441</xdr:rowOff>
    </xdr:from>
    <xdr:to>
      <xdr:col>20</xdr:col>
      <xdr:colOff>38100</xdr:colOff>
      <xdr:row>97</xdr:row>
      <xdr:rowOff>40591</xdr:rowOff>
    </xdr:to>
    <xdr:sp macro="" textlink="">
      <xdr:nvSpPr>
        <xdr:cNvPr id="254" name="楕円 253"/>
        <xdr:cNvSpPr/>
      </xdr:nvSpPr>
      <xdr:spPr>
        <a:xfrm>
          <a:off x="3746500" y="165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57118</xdr:rowOff>
    </xdr:from>
    <xdr:ext cx="534377" cy="259045"/>
    <xdr:sp macro="" textlink="">
      <xdr:nvSpPr>
        <xdr:cNvPr id="255" name="テキスト ボックス 254"/>
        <xdr:cNvSpPr txBox="1"/>
      </xdr:nvSpPr>
      <xdr:spPr>
        <a:xfrm>
          <a:off x="3530111" y="1634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46624</xdr:rowOff>
    </xdr:from>
    <xdr:to>
      <xdr:col>15</xdr:col>
      <xdr:colOff>101600</xdr:colOff>
      <xdr:row>97</xdr:row>
      <xdr:rowOff>148224</xdr:rowOff>
    </xdr:to>
    <xdr:sp macro="" textlink="">
      <xdr:nvSpPr>
        <xdr:cNvPr id="256" name="楕円 255"/>
        <xdr:cNvSpPr/>
      </xdr:nvSpPr>
      <xdr:spPr>
        <a:xfrm>
          <a:off x="2857500" y="166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139351</xdr:rowOff>
    </xdr:from>
    <xdr:ext cx="534377" cy="259045"/>
    <xdr:sp macro="" textlink="">
      <xdr:nvSpPr>
        <xdr:cNvPr id="257" name="テキスト ボックス 256"/>
        <xdr:cNvSpPr txBox="1"/>
      </xdr:nvSpPr>
      <xdr:spPr>
        <a:xfrm>
          <a:off x="2641111" y="167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44208</xdr:rowOff>
    </xdr:from>
    <xdr:to>
      <xdr:col>10</xdr:col>
      <xdr:colOff>165100</xdr:colOff>
      <xdr:row>97</xdr:row>
      <xdr:rowOff>145808</xdr:rowOff>
    </xdr:to>
    <xdr:sp macro="" textlink="">
      <xdr:nvSpPr>
        <xdr:cNvPr id="258" name="楕円 257"/>
        <xdr:cNvSpPr/>
      </xdr:nvSpPr>
      <xdr:spPr>
        <a:xfrm>
          <a:off x="19685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136935</xdr:rowOff>
    </xdr:from>
    <xdr:ext cx="534377" cy="259045"/>
    <xdr:sp macro="" textlink="">
      <xdr:nvSpPr>
        <xdr:cNvPr id="259" name="テキスト ボックス 258"/>
        <xdr:cNvSpPr txBox="1"/>
      </xdr:nvSpPr>
      <xdr:spPr>
        <a:xfrm>
          <a:off x="1752111" y="167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90675</xdr:rowOff>
    </xdr:from>
    <xdr:to>
      <xdr:col>6</xdr:col>
      <xdr:colOff>38100</xdr:colOff>
      <xdr:row>98</xdr:row>
      <xdr:rowOff>20825</xdr:rowOff>
    </xdr:to>
    <xdr:sp macro="" textlink="">
      <xdr:nvSpPr>
        <xdr:cNvPr id="260" name="楕円 259"/>
        <xdr:cNvSpPr/>
      </xdr:nvSpPr>
      <xdr:spPr>
        <a:xfrm>
          <a:off x="1079500" y="167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11952</xdr:rowOff>
    </xdr:from>
    <xdr:ext cx="534377" cy="259045"/>
    <xdr:sp macro="" textlink="">
      <xdr:nvSpPr>
        <xdr:cNvPr id="261" name="テキスト ボックス 260"/>
        <xdr:cNvSpPr txBox="1"/>
      </xdr:nvSpPr>
      <xdr:spPr>
        <a:xfrm>
          <a:off x="863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3" name="テキスト ボックス 292"/>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6" name="テキスト ボックス 295"/>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9" name="テキスト ボックス 298"/>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124335</xdr:rowOff>
    </xdr:from>
    <xdr:to>
      <xdr:col>55</xdr:col>
      <xdr:colOff>0</xdr:colOff>
      <xdr:row>56</xdr:row>
      <xdr:rowOff>153694</xdr:rowOff>
    </xdr:to>
    <xdr:cxnSp macro="">
      <xdr:nvCxnSpPr>
        <xdr:cNvPr id="347" name="直線コネクタ 346"/>
        <xdr:cNvCxnSpPr/>
      </xdr:nvCxnSpPr>
      <xdr:spPr>
        <a:xfrm flipV="1">
          <a:off x="9639300" y="9725535"/>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153694</xdr:rowOff>
    </xdr:from>
    <xdr:to>
      <xdr:col>50</xdr:col>
      <xdr:colOff>114300</xdr:colOff>
      <xdr:row>57</xdr:row>
      <xdr:rowOff>22608</xdr:rowOff>
    </xdr:to>
    <xdr:cxnSp macro="">
      <xdr:nvCxnSpPr>
        <xdr:cNvPr id="350" name="直線コネクタ 349"/>
        <xdr:cNvCxnSpPr/>
      </xdr:nvCxnSpPr>
      <xdr:spPr>
        <a:xfrm flipV="1">
          <a:off x="8750300" y="9754894"/>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97915</xdr:rowOff>
    </xdr:from>
    <xdr:to>
      <xdr:col>45</xdr:col>
      <xdr:colOff>177800</xdr:colOff>
      <xdr:row>57</xdr:row>
      <xdr:rowOff>22608</xdr:rowOff>
    </xdr:to>
    <xdr:cxnSp macro="">
      <xdr:nvCxnSpPr>
        <xdr:cNvPr id="353" name="直線コネクタ 352"/>
        <xdr:cNvCxnSpPr/>
      </xdr:nvCxnSpPr>
      <xdr:spPr>
        <a:xfrm>
          <a:off x="7861300" y="9699115"/>
          <a:ext cx="889000" cy="9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97915</xdr:rowOff>
    </xdr:from>
    <xdr:to>
      <xdr:col>41</xdr:col>
      <xdr:colOff>50800</xdr:colOff>
      <xdr:row>57</xdr:row>
      <xdr:rowOff>102014</xdr:rowOff>
    </xdr:to>
    <xdr:cxnSp macro="">
      <xdr:nvCxnSpPr>
        <xdr:cNvPr id="356" name="直線コネクタ 355"/>
        <xdr:cNvCxnSpPr/>
      </xdr:nvCxnSpPr>
      <xdr:spPr>
        <a:xfrm flipV="1">
          <a:off x="6972300" y="9699115"/>
          <a:ext cx="889000" cy="17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73535</xdr:rowOff>
    </xdr:from>
    <xdr:to>
      <xdr:col>55</xdr:col>
      <xdr:colOff>50800</xdr:colOff>
      <xdr:row>57</xdr:row>
      <xdr:rowOff>3685</xdr:rowOff>
    </xdr:to>
    <xdr:sp macro="" textlink="">
      <xdr:nvSpPr>
        <xdr:cNvPr id="366" name="楕円 365"/>
        <xdr:cNvSpPr/>
      </xdr:nvSpPr>
      <xdr:spPr>
        <a:xfrm>
          <a:off x="10426700" y="967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51962</xdr:rowOff>
    </xdr:from>
    <xdr:ext cx="534377" cy="259045"/>
    <xdr:sp macro="" textlink="">
      <xdr:nvSpPr>
        <xdr:cNvPr id="367" name="農林水産業費該当値テキスト"/>
        <xdr:cNvSpPr txBox="1"/>
      </xdr:nvSpPr>
      <xdr:spPr>
        <a:xfrm>
          <a:off x="10528300" y="96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102894</xdr:rowOff>
    </xdr:from>
    <xdr:to>
      <xdr:col>50</xdr:col>
      <xdr:colOff>165100</xdr:colOff>
      <xdr:row>57</xdr:row>
      <xdr:rowOff>33044</xdr:rowOff>
    </xdr:to>
    <xdr:sp macro="" textlink="">
      <xdr:nvSpPr>
        <xdr:cNvPr id="368" name="楕円 367"/>
        <xdr:cNvSpPr/>
      </xdr:nvSpPr>
      <xdr:spPr>
        <a:xfrm>
          <a:off x="9588500" y="97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24171</xdr:rowOff>
    </xdr:from>
    <xdr:ext cx="534377" cy="259045"/>
    <xdr:sp macro="" textlink="">
      <xdr:nvSpPr>
        <xdr:cNvPr id="369" name="テキスト ボックス 368"/>
        <xdr:cNvSpPr txBox="1"/>
      </xdr:nvSpPr>
      <xdr:spPr>
        <a:xfrm>
          <a:off x="9372111" y="979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143258</xdr:rowOff>
    </xdr:from>
    <xdr:to>
      <xdr:col>46</xdr:col>
      <xdr:colOff>38100</xdr:colOff>
      <xdr:row>57</xdr:row>
      <xdr:rowOff>73408</xdr:rowOff>
    </xdr:to>
    <xdr:sp macro="" textlink="">
      <xdr:nvSpPr>
        <xdr:cNvPr id="370" name="楕円 369"/>
        <xdr:cNvSpPr/>
      </xdr:nvSpPr>
      <xdr:spPr>
        <a:xfrm>
          <a:off x="8699500" y="97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64535</xdr:rowOff>
    </xdr:from>
    <xdr:ext cx="534377" cy="259045"/>
    <xdr:sp macro="" textlink="">
      <xdr:nvSpPr>
        <xdr:cNvPr id="371" name="テキスト ボックス 370"/>
        <xdr:cNvSpPr txBox="1"/>
      </xdr:nvSpPr>
      <xdr:spPr>
        <a:xfrm>
          <a:off x="8483111" y="98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47115</xdr:rowOff>
    </xdr:from>
    <xdr:to>
      <xdr:col>41</xdr:col>
      <xdr:colOff>101600</xdr:colOff>
      <xdr:row>56</xdr:row>
      <xdr:rowOff>148715</xdr:rowOff>
    </xdr:to>
    <xdr:sp macro="" textlink="">
      <xdr:nvSpPr>
        <xdr:cNvPr id="372" name="楕円 371"/>
        <xdr:cNvSpPr/>
      </xdr:nvSpPr>
      <xdr:spPr>
        <a:xfrm>
          <a:off x="7810500" y="96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139842</xdr:rowOff>
    </xdr:from>
    <xdr:ext cx="534377" cy="259045"/>
    <xdr:sp macro="" textlink="">
      <xdr:nvSpPr>
        <xdr:cNvPr id="373" name="テキスト ボックス 372"/>
        <xdr:cNvSpPr txBox="1"/>
      </xdr:nvSpPr>
      <xdr:spPr>
        <a:xfrm>
          <a:off x="7594111" y="97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51214</xdr:rowOff>
    </xdr:from>
    <xdr:to>
      <xdr:col>36</xdr:col>
      <xdr:colOff>165100</xdr:colOff>
      <xdr:row>57</xdr:row>
      <xdr:rowOff>152814</xdr:rowOff>
    </xdr:to>
    <xdr:sp macro="" textlink="">
      <xdr:nvSpPr>
        <xdr:cNvPr id="374" name="楕円 373"/>
        <xdr:cNvSpPr/>
      </xdr:nvSpPr>
      <xdr:spPr>
        <a:xfrm>
          <a:off x="6921500" y="98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143941</xdr:rowOff>
    </xdr:from>
    <xdr:ext cx="534377" cy="259045"/>
    <xdr:sp macro="" textlink="">
      <xdr:nvSpPr>
        <xdr:cNvPr id="375" name="テキスト ボックス 374"/>
        <xdr:cNvSpPr txBox="1"/>
      </xdr:nvSpPr>
      <xdr:spPr>
        <a:xfrm>
          <a:off x="6705111" y="9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87905</xdr:rowOff>
    </xdr:from>
    <xdr:to>
      <xdr:col>55</xdr:col>
      <xdr:colOff>0</xdr:colOff>
      <xdr:row>77</xdr:row>
      <xdr:rowOff>14460</xdr:rowOff>
    </xdr:to>
    <xdr:cxnSp macro="">
      <xdr:nvCxnSpPr>
        <xdr:cNvPr id="406" name="直線コネクタ 405"/>
        <xdr:cNvCxnSpPr/>
      </xdr:nvCxnSpPr>
      <xdr:spPr>
        <a:xfrm flipV="1">
          <a:off x="9639300" y="12775205"/>
          <a:ext cx="838200" cy="44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7" name="商工費平均値テキスト"/>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97213</xdr:rowOff>
    </xdr:from>
    <xdr:to>
      <xdr:col>50</xdr:col>
      <xdr:colOff>114300</xdr:colOff>
      <xdr:row>77</xdr:row>
      <xdr:rowOff>14460</xdr:rowOff>
    </xdr:to>
    <xdr:cxnSp macro="">
      <xdr:nvCxnSpPr>
        <xdr:cNvPr id="409" name="直線コネクタ 408"/>
        <xdr:cNvCxnSpPr/>
      </xdr:nvCxnSpPr>
      <xdr:spPr>
        <a:xfrm>
          <a:off x="8750300" y="13127413"/>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97213</xdr:rowOff>
    </xdr:from>
    <xdr:to>
      <xdr:col>45</xdr:col>
      <xdr:colOff>177800</xdr:colOff>
      <xdr:row>77</xdr:row>
      <xdr:rowOff>117101</xdr:rowOff>
    </xdr:to>
    <xdr:cxnSp macro="">
      <xdr:nvCxnSpPr>
        <xdr:cNvPr id="412" name="直線コネクタ 411"/>
        <xdr:cNvCxnSpPr/>
      </xdr:nvCxnSpPr>
      <xdr:spPr>
        <a:xfrm flipV="1">
          <a:off x="7861300" y="13127413"/>
          <a:ext cx="889000" cy="1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24845</xdr:rowOff>
    </xdr:from>
    <xdr:to>
      <xdr:col>41</xdr:col>
      <xdr:colOff>50800</xdr:colOff>
      <xdr:row>77</xdr:row>
      <xdr:rowOff>117101</xdr:rowOff>
    </xdr:to>
    <xdr:cxnSp macro="">
      <xdr:nvCxnSpPr>
        <xdr:cNvPr id="415" name="直線コネクタ 414"/>
        <xdr:cNvCxnSpPr/>
      </xdr:nvCxnSpPr>
      <xdr:spPr>
        <a:xfrm>
          <a:off x="6972300" y="13226495"/>
          <a:ext cx="889000" cy="9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37105</xdr:rowOff>
    </xdr:from>
    <xdr:to>
      <xdr:col>55</xdr:col>
      <xdr:colOff>50800</xdr:colOff>
      <xdr:row>74</xdr:row>
      <xdr:rowOff>138705</xdr:rowOff>
    </xdr:to>
    <xdr:sp macro="" textlink="">
      <xdr:nvSpPr>
        <xdr:cNvPr id="425" name="楕円 424"/>
        <xdr:cNvSpPr/>
      </xdr:nvSpPr>
      <xdr:spPr>
        <a:xfrm>
          <a:off x="10426700" y="127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59982</xdr:rowOff>
    </xdr:from>
    <xdr:ext cx="534377" cy="259045"/>
    <xdr:sp macro="" textlink="">
      <xdr:nvSpPr>
        <xdr:cNvPr id="426" name="商工費該当値テキスト"/>
        <xdr:cNvSpPr txBox="1"/>
      </xdr:nvSpPr>
      <xdr:spPr>
        <a:xfrm>
          <a:off x="10528300" y="1257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135110</xdr:rowOff>
    </xdr:from>
    <xdr:to>
      <xdr:col>50</xdr:col>
      <xdr:colOff>165100</xdr:colOff>
      <xdr:row>77</xdr:row>
      <xdr:rowOff>65260</xdr:rowOff>
    </xdr:to>
    <xdr:sp macro="" textlink="">
      <xdr:nvSpPr>
        <xdr:cNvPr id="427" name="楕円 426"/>
        <xdr:cNvSpPr/>
      </xdr:nvSpPr>
      <xdr:spPr>
        <a:xfrm>
          <a:off x="9588500" y="131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56387</xdr:rowOff>
    </xdr:from>
    <xdr:ext cx="534377" cy="259045"/>
    <xdr:sp macro="" textlink="">
      <xdr:nvSpPr>
        <xdr:cNvPr id="428" name="テキスト ボックス 427"/>
        <xdr:cNvSpPr txBox="1"/>
      </xdr:nvSpPr>
      <xdr:spPr>
        <a:xfrm>
          <a:off x="9372111" y="132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46413</xdr:rowOff>
    </xdr:from>
    <xdr:to>
      <xdr:col>46</xdr:col>
      <xdr:colOff>38100</xdr:colOff>
      <xdr:row>76</xdr:row>
      <xdr:rowOff>148013</xdr:rowOff>
    </xdr:to>
    <xdr:sp macro="" textlink="">
      <xdr:nvSpPr>
        <xdr:cNvPr id="429" name="楕円 428"/>
        <xdr:cNvSpPr/>
      </xdr:nvSpPr>
      <xdr:spPr>
        <a:xfrm>
          <a:off x="8699500" y="130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139140</xdr:rowOff>
    </xdr:from>
    <xdr:ext cx="534377" cy="259045"/>
    <xdr:sp macro="" textlink="">
      <xdr:nvSpPr>
        <xdr:cNvPr id="430" name="テキスト ボックス 429"/>
        <xdr:cNvSpPr txBox="1"/>
      </xdr:nvSpPr>
      <xdr:spPr>
        <a:xfrm>
          <a:off x="8483111" y="131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66301</xdr:rowOff>
    </xdr:from>
    <xdr:to>
      <xdr:col>41</xdr:col>
      <xdr:colOff>101600</xdr:colOff>
      <xdr:row>77</xdr:row>
      <xdr:rowOff>167901</xdr:rowOff>
    </xdr:to>
    <xdr:sp macro="" textlink="">
      <xdr:nvSpPr>
        <xdr:cNvPr id="431" name="楕円 430"/>
        <xdr:cNvSpPr/>
      </xdr:nvSpPr>
      <xdr:spPr>
        <a:xfrm>
          <a:off x="7810500" y="132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159028</xdr:rowOff>
    </xdr:from>
    <xdr:ext cx="469744" cy="259045"/>
    <xdr:sp macro="" textlink="">
      <xdr:nvSpPr>
        <xdr:cNvPr id="432" name="テキスト ボックス 431"/>
        <xdr:cNvSpPr txBox="1"/>
      </xdr:nvSpPr>
      <xdr:spPr>
        <a:xfrm>
          <a:off x="7626428" y="1336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145495</xdr:rowOff>
    </xdr:from>
    <xdr:to>
      <xdr:col>36</xdr:col>
      <xdr:colOff>165100</xdr:colOff>
      <xdr:row>77</xdr:row>
      <xdr:rowOff>75645</xdr:rowOff>
    </xdr:to>
    <xdr:sp macro="" textlink="">
      <xdr:nvSpPr>
        <xdr:cNvPr id="433" name="楕円 432"/>
        <xdr:cNvSpPr/>
      </xdr:nvSpPr>
      <xdr:spPr>
        <a:xfrm>
          <a:off x="6921500" y="131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66772</xdr:rowOff>
    </xdr:from>
    <xdr:ext cx="534377" cy="259045"/>
    <xdr:sp macro="" textlink="">
      <xdr:nvSpPr>
        <xdr:cNvPr id="434" name="テキスト ボックス 433"/>
        <xdr:cNvSpPr txBox="1"/>
      </xdr:nvSpPr>
      <xdr:spPr>
        <a:xfrm>
          <a:off x="6705111" y="1326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35720</xdr:rowOff>
    </xdr:from>
    <xdr:to>
      <xdr:col>55</xdr:col>
      <xdr:colOff>0</xdr:colOff>
      <xdr:row>95</xdr:row>
      <xdr:rowOff>54448</xdr:rowOff>
    </xdr:to>
    <xdr:cxnSp macro="">
      <xdr:nvCxnSpPr>
        <xdr:cNvPr id="466" name="直線コネクタ 465"/>
        <xdr:cNvCxnSpPr/>
      </xdr:nvCxnSpPr>
      <xdr:spPr>
        <a:xfrm flipV="1">
          <a:off x="9639300" y="16152020"/>
          <a:ext cx="838200" cy="19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7" name="土木費平均値テキスト"/>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54448</xdr:rowOff>
    </xdr:from>
    <xdr:to>
      <xdr:col>50</xdr:col>
      <xdr:colOff>114300</xdr:colOff>
      <xdr:row>95</xdr:row>
      <xdr:rowOff>67690</xdr:rowOff>
    </xdr:to>
    <xdr:cxnSp macro="">
      <xdr:nvCxnSpPr>
        <xdr:cNvPr id="469" name="直線コネクタ 468"/>
        <xdr:cNvCxnSpPr/>
      </xdr:nvCxnSpPr>
      <xdr:spPr>
        <a:xfrm flipV="1">
          <a:off x="8750300" y="16342198"/>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100392</xdr:rowOff>
    </xdr:from>
    <xdr:ext cx="534377" cy="259045"/>
    <xdr:sp macro="" textlink="">
      <xdr:nvSpPr>
        <xdr:cNvPr id="471" name="テキスト ボックス 470"/>
        <xdr:cNvSpPr txBox="1"/>
      </xdr:nvSpPr>
      <xdr:spPr>
        <a:xfrm>
          <a:off x="9372111" y="163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75986</xdr:rowOff>
    </xdr:from>
    <xdr:to>
      <xdr:col>45</xdr:col>
      <xdr:colOff>177800</xdr:colOff>
      <xdr:row>95</xdr:row>
      <xdr:rowOff>67690</xdr:rowOff>
    </xdr:to>
    <xdr:cxnSp macro="">
      <xdr:nvCxnSpPr>
        <xdr:cNvPr id="472" name="直線コネクタ 471"/>
        <xdr:cNvCxnSpPr/>
      </xdr:nvCxnSpPr>
      <xdr:spPr>
        <a:xfrm>
          <a:off x="7861300" y="16192286"/>
          <a:ext cx="889000" cy="16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4" name="テキスト ボックス 473"/>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75986</xdr:rowOff>
    </xdr:from>
    <xdr:to>
      <xdr:col>41</xdr:col>
      <xdr:colOff>50800</xdr:colOff>
      <xdr:row>96</xdr:row>
      <xdr:rowOff>4598</xdr:rowOff>
    </xdr:to>
    <xdr:cxnSp macro="">
      <xdr:nvCxnSpPr>
        <xdr:cNvPr id="475" name="直線コネクタ 474"/>
        <xdr:cNvCxnSpPr/>
      </xdr:nvCxnSpPr>
      <xdr:spPr>
        <a:xfrm flipV="1">
          <a:off x="6972300" y="16192286"/>
          <a:ext cx="889000" cy="27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156370</xdr:rowOff>
    </xdr:from>
    <xdr:to>
      <xdr:col>55</xdr:col>
      <xdr:colOff>50800</xdr:colOff>
      <xdr:row>94</xdr:row>
      <xdr:rowOff>86520</xdr:rowOff>
    </xdr:to>
    <xdr:sp macro="" textlink="">
      <xdr:nvSpPr>
        <xdr:cNvPr id="485" name="楕円 484"/>
        <xdr:cNvSpPr/>
      </xdr:nvSpPr>
      <xdr:spPr>
        <a:xfrm>
          <a:off x="10426700" y="1610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7797</xdr:rowOff>
    </xdr:from>
    <xdr:ext cx="534377" cy="259045"/>
    <xdr:sp macro="" textlink="">
      <xdr:nvSpPr>
        <xdr:cNvPr id="486" name="土木費該当値テキスト"/>
        <xdr:cNvSpPr txBox="1"/>
      </xdr:nvSpPr>
      <xdr:spPr>
        <a:xfrm>
          <a:off x="10528300" y="1595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3648</xdr:rowOff>
    </xdr:from>
    <xdr:to>
      <xdr:col>50</xdr:col>
      <xdr:colOff>165100</xdr:colOff>
      <xdr:row>95</xdr:row>
      <xdr:rowOff>105248</xdr:rowOff>
    </xdr:to>
    <xdr:sp macro="" textlink="">
      <xdr:nvSpPr>
        <xdr:cNvPr id="487" name="楕円 486"/>
        <xdr:cNvSpPr/>
      </xdr:nvSpPr>
      <xdr:spPr>
        <a:xfrm>
          <a:off x="9588500" y="162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121775</xdr:rowOff>
    </xdr:from>
    <xdr:ext cx="534377" cy="259045"/>
    <xdr:sp macro="" textlink="">
      <xdr:nvSpPr>
        <xdr:cNvPr id="488" name="テキスト ボックス 487"/>
        <xdr:cNvSpPr txBox="1"/>
      </xdr:nvSpPr>
      <xdr:spPr>
        <a:xfrm>
          <a:off x="9372111" y="160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16890</xdr:rowOff>
    </xdr:from>
    <xdr:to>
      <xdr:col>46</xdr:col>
      <xdr:colOff>38100</xdr:colOff>
      <xdr:row>95</xdr:row>
      <xdr:rowOff>118490</xdr:rowOff>
    </xdr:to>
    <xdr:sp macro="" textlink="">
      <xdr:nvSpPr>
        <xdr:cNvPr id="489" name="楕円 488"/>
        <xdr:cNvSpPr/>
      </xdr:nvSpPr>
      <xdr:spPr>
        <a:xfrm>
          <a:off x="8699500" y="163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109617</xdr:rowOff>
    </xdr:from>
    <xdr:ext cx="534377" cy="259045"/>
    <xdr:sp macro="" textlink="">
      <xdr:nvSpPr>
        <xdr:cNvPr id="490" name="テキスト ボックス 489"/>
        <xdr:cNvSpPr txBox="1"/>
      </xdr:nvSpPr>
      <xdr:spPr>
        <a:xfrm>
          <a:off x="8483111" y="163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25186</xdr:rowOff>
    </xdr:from>
    <xdr:to>
      <xdr:col>41</xdr:col>
      <xdr:colOff>101600</xdr:colOff>
      <xdr:row>94</xdr:row>
      <xdr:rowOff>126786</xdr:rowOff>
    </xdr:to>
    <xdr:sp macro="" textlink="">
      <xdr:nvSpPr>
        <xdr:cNvPr id="491" name="楕円 490"/>
        <xdr:cNvSpPr/>
      </xdr:nvSpPr>
      <xdr:spPr>
        <a:xfrm>
          <a:off x="7810500" y="161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117913</xdr:rowOff>
    </xdr:from>
    <xdr:ext cx="534377" cy="259045"/>
    <xdr:sp macro="" textlink="">
      <xdr:nvSpPr>
        <xdr:cNvPr id="492" name="テキスト ボックス 491"/>
        <xdr:cNvSpPr txBox="1"/>
      </xdr:nvSpPr>
      <xdr:spPr>
        <a:xfrm>
          <a:off x="7594111" y="162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125248</xdr:rowOff>
    </xdr:from>
    <xdr:to>
      <xdr:col>36</xdr:col>
      <xdr:colOff>165100</xdr:colOff>
      <xdr:row>96</xdr:row>
      <xdr:rowOff>55398</xdr:rowOff>
    </xdr:to>
    <xdr:sp macro="" textlink="">
      <xdr:nvSpPr>
        <xdr:cNvPr id="493" name="楕円 492"/>
        <xdr:cNvSpPr/>
      </xdr:nvSpPr>
      <xdr:spPr>
        <a:xfrm>
          <a:off x="6921500" y="164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46525</xdr:rowOff>
    </xdr:from>
    <xdr:ext cx="534377" cy="259045"/>
    <xdr:sp macro="" textlink="">
      <xdr:nvSpPr>
        <xdr:cNvPr id="494" name="テキスト ボックス 493"/>
        <xdr:cNvSpPr txBox="1"/>
      </xdr:nvSpPr>
      <xdr:spPr>
        <a:xfrm>
          <a:off x="6705111"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22282</xdr:rowOff>
    </xdr:from>
    <xdr:to>
      <xdr:col>85</xdr:col>
      <xdr:colOff>127000</xdr:colOff>
      <xdr:row>38</xdr:row>
      <xdr:rowOff>27563</xdr:rowOff>
    </xdr:to>
    <xdr:cxnSp macro="">
      <xdr:nvCxnSpPr>
        <xdr:cNvPr id="521" name="直線コネクタ 520"/>
        <xdr:cNvCxnSpPr/>
      </xdr:nvCxnSpPr>
      <xdr:spPr>
        <a:xfrm flipV="1">
          <a:off x="15481300" y="6537382"/>
          <a:ext cx="8382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23068</xdr:rowOff>
    </xdr:from>
    <xdr:to>
      <xdr:col>81</xdr:col>
      <xdr:colOff>50800</xdr:colOff>
      <xdr:row>38</xdr:row>
      <xdr:rowOff>27563</xdr:rowOff>
    </xdr:to>
    <xdr:cxnSp macro="">
      <xdr:nvCxnSpPr>
        <xdr:cNvPr id="524" name="直線コネクタ 523"/>
        <xdr:cNvCxnSpPr/>
      </xdr:nvCxnSpPr>
      <xdr:spPr>
        <a:xfrm>
          <a:off x="14592300" y="6538168"/>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6" name="テキスト ボックス 525"/>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23068</xdr:rowOff>
    </xdr:from>
    <xdr:to>
      <xdr:col>76</xdr:col>
      <xdr:colOff>114300</xdr:colOff>
      <xdr:row>38</xdr:row>
      <xdr:rowOff>38485</xdr:rowOff>
    </xdr:to>
    <xdr:cxnSp macro="">
      <xdr:nvCxnSpPr>
        <xdr:cNvPr id="527" name="直線コネクタ 526"/>
        <xdr:cNvCxnSpPr/>
      </xdr:nvCxnSpPr>
      <xdr:spPr>
        <a:xfrm flipV="1">
          <a:off x="13703300" y="6538168"/>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9" name="テキスト ボックス 528"/>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34837</xdr:rowOff>
    </xdr:from>
    <xdr:to>
      <xdr:col>71</xdr:col>
      <xdr:colOff>177800</xdr:colOff>
      <xdr:row>38</xdr:row>
      <xdr:rowOff>38485</xdr:rowOff>
    </xdr:to>
    <xdr:cxnSp macro="">
      <xdr:nvCxnSpPr>
        <xdr:cNvPr id="530" name="直線コネクタ 529"/>
        <xdr:cNvCxnSpPr/>
      </xdr:nvCxnSpPr>
      <xdr:spPr>
        <a:xfrm>
          <a:off x="12814300" y="6549937"/>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81053</xdr:rowOff>
    </xdr:from>
    <xdr:ext cx="534377" cy="259045"/>
    <xdr:sp macro="" textlink="">
      <xdr:nvSpPr>
        <xdr:cNvPr id="532" name="テキスト ボックス 531"/>
        <xdr:cNvSpPr txBox="1"/>
      </xdr:nvSpPr>
      <xdr:spPr>
        <a:xfrm>
          <a:off x="13436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4" name="テキスト ボックス 533"/>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142932</xdr:rowOff>
    </xdr:from>
    <xdr:to>
      <xdr:col>85</xdr:col>
      <xdr:colOff>177800</xdr:colOff>
      <xdr:row>38</xdr:row>
      <xdr:rowOff>73082</xdr:rowOff>
    </xdr:to>
    <xdr:sp macro="" textlink="">
      <xdr:nvSpPr>
        <xdr:cNvPr id="540" name="楕円 539"/>
        <xdr:cNvSpPr/>
      </xdr:nvSpPr>
      <xdr:spPr>
        <a:xfrm>
          <a:off x="16268700" y="64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1" name="消防費該当値テキスト"/>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148213</xdr:rowOff>
    </xdr:from>
    <xdr:to>
      <xdr:col>81</xdr:col>
      <xdr:colOff>101600</xdr:colOff>
      <xdr:row>38</xdr:row>
      <xdr:rowOff>78363</xdr:rowOff>
    </xdr:to>
    <xdr:sp macro="" textlink="">
      <xdr:nvSpPr>
        <xdr:cNvPr id="542" name="楕円 541"/>
        <xdr:cNvSpPr/>
      </xdr:nvSpPr>
      <xdr:spPr>
        <a:xfrm>
          <a:off x="15430500" y="64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69490</xdr:rowOff>
    </xdr:from>
    <xdr:ext cx="534377" cy="259045"/>
    <xdr:sp macro="" textlink="">
      <xdr:nvSpPr>
        <xdr:cNvPr id="543" name="テキスト ボックス 542"/>
        <xdr:cNvSpPr txBox="1"/>
      </xdr:nvSpPr>
      <xdr:spPr>
        <a:xfrm>
          <a:off x="15214111" y="658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143718</xdr:rowOff>
    </xdr:from>
    <xdr:to>
      <xdr:col>76</xdr:col>
      <xdr:colOff>165100</xdr:colOff>
      <xdr:row>38</xdr:row>
      <xdr:rowOff>73868</xdr:rowOff>
    </xdr:to>
    <xdr:sp macro="" textlink="">
      <xdr:nvSpPr>
        <xdr:cNvPr id="544" name="楕円 543"/>
        <xdr:cNvSpPr/>
      </xdr:nvSpPr>
      <xdr:spPr>
        <a:xfrm>
          <a:off x="14541500" y="64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64995</xdr:rowOff>
    </xdr:from>
    <xdr:ext cx="534377" cy="259045"/>
    <xdr:sp macro="" textlink="">
      <xdr:nvSpPr>
        <xdr:cNvPr id="545" name="テキスト ボックス 544"/>
        <xdr:cNvSpPr txBox="1"/>
      </xdr:nvSpPr>
      <xdr:spPr>
        <a:xfrm>
          <a:off x="14325111" y="658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159135</xdr:rowOff>
    </xdr:from>
    <xdr:to>
      <xdr:col>72</xdr:col>
      <xdr:colOff>38100</xdr:colOff>
      <xdr:row>38</xdr:row>
      <xdr:rowOff>89285</xdr:rowOff>
    </xdr:to>
    <xdr:sp macro="" textlink="">
      <xdr:nvSpPr>
        <xdr:cNvPr id="546" name="楕円 545"/>
        <xdr:cNvSpPr/>
      </xdr:nvSpPr>
      <xdr:spPr>
        <a:xfrm>
          <a:off x="13652500" y="65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105812</xdr:rowOff>
    </xdr:from>
    <xdr:ext cx="534377" cy="259045"/>
    <xdr:sp macro="" textlink="">
      <xdr:nvSpPr>
        <xdr:cNvPr id="547" name="テキスト ボックス 546"/>
        <xdr:cNvSpPr txBox="1"/>
      </xdr:nvSpPr>
      <xdr:spPr>
        <a:xfrm>
          <a:off x="13436111" y="6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155487</xdr:rowOff>
    </xdr:from>
    <xdr:to>
      <xdr:col>67</xdr:col>
      <xdr:colOff>101600</xdr:colOff>
      <xdr:row>38</xdr:row>
      <xdr:rowOff>85637</xdr:rowOff>
    </xdr:to>
    <xdr:sp macro="" textlink="">
      <xdr:nvSpPr>
        <xdr:cNvPr id="548" name="楕円 547"/>
        <xdr:cNvSpPr/>
      </xdr:nvSpPr>
      <xdr:spPr>
        <a:xfrm>
          <a:off x="12763500" y="64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76764</xdr:rowOff>
    </xdr:from>
    <xdr:ext cx="534377" cy="259045"/>
    <xdr:sp macro="" textlink="">
      <xdr:nvSpPr>
        <xdr:cNvPr id="549" name="テキスト ボックス 548"/>
        <xdr:cNvSpPr txBox="1"/>
      </xdr:nvSpPr>
      <xdr:spPr>
        <a:xfrm>
          <a:off x="12547111" y="65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63633</xdr:rowOff>
    </xdr:from>
    <xdr:to>
      <xdr:col>85</xdr:col>
      <xdr:colOff>127000</xdr:colOff>
      <xdr:row>57</xdr:row>
      <xdr:rowOff>85198</xdr:rowOff>
    </xdr:to>
    <xdr:cxnSp macro="">
      <xdr:nvCxnSpPr>
        <xdr:cNvPr id="579" name="直線コネクタ 578"/>
        <xdr:cNvCxnSpPr/>
      </xdr:nvCxnSpPr>
      <xdr:spPr>
        <a:xfrm>
          <a:off x="15481300" y="9664833"/>
          <a:ext cx="838200" cy="19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0" name="教育費平均値テキスト"/>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63633</xdr:rowOff>
    </xdr:from>
    <xdr:to>
      <xdr:col>81</xdr:col>
      <xdr:colOff>50800</xdr:colOff>
      <xdr:row>57</xdr:row>
      <xdr:rowOff>70510</xdr:rowOff>
    </xdr:to>
    <xdr:cxnSp macro="">
      <xdr:nvCxnSpPr>
        <xdr:cNvPr id="582" name="直線コネクタ 581"/>
        <xdr:cNvCxnSpPr/>
      </xdr:nvCxnSpPr>
      <xdr:spPr>
        <a:xfrm flipV="1">
          <a:off x="14592300" y="9664833"/>
          <a:ext cx="889000" cy="17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147337</xdr:rowOff>
    </xdr:from>
    <xdr:ext cx="534377" cy="259045"/>
    <xdr:sp macro="" textlink="">
      <xdr:nvSpPr>
        <xdr:cNvPr id="584" name="テキスト ボックス 583"/>
        <xdr:cNvSpPr txBox="1"/>
      </xdr:nvSpPr>
      <xdr:spPr>
        <a:xfrm>
          <a:off x="15214111"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70510</xdr:rowOff>
    </xdr:from>
    <xdr:to>
      <xdr:col>76</xdr:col>
      <xdr:colOff>114300</xdr:colOff>
      <xdr:row>58</xdr:row>
      <xdr:rowOff>104134</xdr:rowOff>
    </xdr:to>
    <xdr:cxnSp macro="">
      <xdr:nvCxnSpPr>
        <xdr:cNvPr id="585" name="直線コネクタ 584"/>
        <xdr:cNvCxnSpPr/>
      </xdr:nvCxnSpPr>
      <xdr:spPr>
        <a:xfrm flipV="1">
          <a:off x="13703300" y="9843160"/>
          <a:ext cx="889000" cy="20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6" name="フローチャート: 判断 585"/>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93489</xdr:rowOff>
    </xdr:from>
    <xdr:ext cx="534377" cy="259045"/>
    <xdr:sp macro="" textlink="">
      <xdr:nvSpPr>
        <xdr:cNvPr id="587" name="テキスト ボックス 586"/>
        <xdr:cNvSpPr txBox="1"/>
      </xdr:nvSpPr>
      <xdr:spPr>
        <a:xfrm>
          <a:off x="14325111" y="9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96647</xdr:rowOff>
    </xdr:from>
    <xdr:to>
      <xdr:col>71</xdr:col>
      <xdr:colOff>177800</xdr:colOff>
      <xdr:row>58</xdr:row>
      <xdr:rowOff>104134</xdr:rowOff>
    </xdr:to>
    <xdr:cxnSp macro="">
      <xdr:nvCxnSpPr>
        <xdr:cNvPr id="588" name="直線コネクタ 587"/>
        <xdr:cNvCxnSpPr/>
      </xdr:nvCxnSpPr>
      <xdr:spPr>
        <a:xfrm>
          <a:off x="12814300" y="9526397"/>
          <a:ext cx="889000" cy="52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9" name="フローチャート: 判断 588"/>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131342</xdr:rowOff>
    </xdr:from>
    <xdr:ext cx="534377" cy="259045"/>
    <xdr:sp macro="" textlink="">
      <xdr:nvSpPr>
        <xdr:cNvPr id="590" name="テキスト ボックス 589"/>
        <xdr:cNvSpPr txBox="1"/>
      </xdr:nvSpPr>
      <xdr:spPr>
        <a:xfrm>
          <a:off x="13436111" y="95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1" name="フローチャート: 判断 590"/>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2" name="テキスト ボックス 591"/>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34398</xdr:rowOff>
    </xdr:from>
    <xdr:to>
      <xdr:col>85</xdr:col>
      <xdr:colOff>177800</xdr:colOff>
      <xdr:row>57</xdr:row>
      <xdr:rowOff>135998</xdr:rowOff>
    </xdr:to>
    <xdr:sp macro="" textlink="">
      <xdr:nvSpPr>
        <xdr:cNvPr id="598" name="楕円 597"/>
        <xdr:cNvSpPr/>
      </xdr:nvSpPr>
      <xdr:spPr>
        <a:xfrm>
          <a:off x="16268700" y="98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12825</xdr:rowOff>
    </xdr:from>
    <xdr:ext cx="534377" cy="259045"/>
    <xdr:sp macro="" textlink="">
      <xdr:nvSpPr>
        <xdr:cNvPr id="599" name="教育費該当値テキスト"/>
        <xdr:cNvSpPr txBox="1"/>
      </xdr:nvSpPr>
      <xdr:spPr>
        <a:xfrm>
          <a:off x="16370300" y="97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12833</xdr:rowOff>
    </xdr:from>
    <xdr:to>
      <xdr:col>81</xdr:col>
      <xdr:colOff>101600</xdr:colOff>
      <xdr:row>56</xdr:row>
      <xdr:rowOff>114433</xdr:rowOff>
    </xdr:to>
    <xdr:sp macro="" textlink="">
      <xdr:nvSpPr>
        <xdr:cNvPr id="600" name="楕円 599"/>
        <xdr:cNvSpPr/>
      </xdr:nvSpPr>
      <xdr:spPr>
        <a:xfrm>
          <a:off x="15430500" y="96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130960</xdr:rowOff>
    </xdr:from>
    <xdr:ext cx="534377" cy="259045"/>
    <xdr:sp macro="" textlink="">
      <xdr:nvSpPr>
        <xdr:cNvPr id="601" name="テキスト ボックス 600"/>
        <xdr:cNvSpPr txBox="1"/>
      </xdr:nvSpPr>
      <xdr:spPr>
        <a:xfrm>
          <a:off x="15214111" y="9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19710</xdr:rowOff>
    </xdr:from>
    <xdr:to>
      <xdr:col>76</xdr:col>
      <xdr:colOff>165100</xdr:colOff>
      <xdr:row>57</xdr:row>
      <xdr:rowOff>121310</xdr:rowOff>
    </xdr:to>
    <xdr:sp macro="" textlink="">
      <xdr:nvSpPr>
        <xdr:cNvPr id="602" name="楕円 601"/>
        <xdr:cNvSpPr/>
      </xdr:nvSpPr>
      <xdr:spPr>
        <a:xfrm>
          <a:off x="14541500" y="97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112437</xdr:rowOff>
    </xdr:from>
    <xdr:ext cx="534377" cy="259045"/>
    <xdr:sp macro="" textlink="">
      <xdr:nvSpPr>
        <xdr:cNvPr id="603" name="テキスト ボックス 602"/>
        <xdr:cNvSpPr txBox="1"/>
      </xdr:nvSpPr>
      <xdr:spPr>
        <a:xfrm>
          <a:off x="14325111" y="98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53334</xdr:rowOff>
    </xdr:from>
    <xdr:to>
      <xdr:col>72</xdr:col>
      <xdr:colOff>38100</xdr:colOff>
      <xdr:row>58</xdr:row>
      <xdr:rowOff>154934</xdr:rowOff>
    </xdr:to>
    <xdr:sp macro="" textlink="">
      <xdr:nvSpPr>
        <xdr:cNvPr id="604" name="楕円 603"/>
        <xdr:cNvSpPr/>
      </xdr:nvSpPr>
      <xdr:spPr>
        <a:xfrm>
          <a:off x="13652500" y="99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146061</xdr:rowOff>
    </xdr:from>
    <xdr:ext cx="534377" cy="259045"/>
    <xdr:sp macro="" textlink="">
      <xdr:nvSpPr>
        <xdr:cNvPr id="605" name="テキスト ボックス 604"/>
        <xdr:cNvSpPr txBox="1"/>
      </xdr:nvSpPr>
      <xdr:spPr>
        <a:xfrm>
          <a:off x="13436111" y="100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45847</xdr:rowOff>
    </xdr:from>
    <xdr:to>
      <xdr:col>67</xdr:col>
      <xdr:colOff>101600</xdr:colOff>
      <xdr:row>55</xdr:row>
      <xdr:rowOff>147447</xdr:rowOff>
    </xdr:to>
    <xdr:sp macro="" textlink="">
      <xdr:nvSpPr>
        <xdr:cNvPr id="606" name="楕円 605"/>
        <xdr:cNvSpPr/>
      </xdr:nvSpPr>
      <xdr:spPr>
        <a:xfrm>
          <a:off x="12763500" y="94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163974</xdr:rowOff>
    </xdr:from>
    <xdr:ext cx="534377" cy="259045"/>
    <xdr:sp macro="" textlink="">
      <xdr:nvSpPr>
        <xdr:cNvPr id="607" name="テキスト ボックス 606"/>
        <xdr:cNvSpPr txBox="1"/>
      </xdr:nvSpPr>
      <xdr:spPr>
        <a:xfrm>
          <a:off x="12547111" y="925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16762</xdr:rowOff>
    </xdr:from>
    <xdr:to>
      <xdr:col>85</xdr:col>
      <xdr:colOff>127000</xdr:colOff>
      <xdr:row>78</xdr:row>
      <xdr:rowOff>163833</xdr:rowOff>
    </xdr:to>
    <xdr:cxnSp macro="">
      <xdr:nvCxnSpPr>
        <xdr:cNvPr id="638" name="直線コネクタ 637"/>
        <xdr:cNvCxnSpPr/>
      </xdr:nvCxnSpPr>
      <xdr:spPr>
        <a:xfrm flipV="1">
          <a:off x="15481300" y="13389862"/>
          <a:ext cx="838200" cy="1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81222</xdr:rowOff>
    </xdr:from>
    <xdr:ext cx="469744" cy="259045"/>
    <xdr:sp macro="" textlink="">
      <xdr:nvSpPr>
        <xdr:cNvPr id="639" name="災害復旧費平均値テキスト"/>
        <xdr:cNvSpPr txBox="1"/>
      </xdr:nvSpPr>
      <xdr:spPr>
        <a:xfrm>
          <a:off x="16370300" y="134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163833</xdr:rowOff>
    </xdr:from>
    <xdr:to>
      <xdr:col>81</xdr:col>
      <xdr:colOff>50800</xdr:colOff>
      <xdr:row>79</xdr:row>
      <xdr:rowOff>98667</xdr:rowOff>
    </xdr:to>
    <xdr:cxnSp macro="">
      <xdr:nvCxnSpPr>
        <xdr:cNvPr id="641" name="直線コネクタ 640"/>
        <xdr:cNvCxnSpPr/>
      </xdr:nvCxnSpPr>
      <xdr:spPr>
        <a:xfrm flipV="1">
          <a:off x="14592300" y="13536933"/>
          <a:ext cx="889000" cy="10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98470</xdr:rowOff>
    </xdr:from>
    <xdr:to>
      <xdr:col>76</xdr:col>
      <xdr:colOff>114300</xdr:colOff>
      <xdr:row>79</xdr:row>
      <xdr:rowOff>98667</xdr:rowOff>
    </xdr:to>
    <xdr:cxnSp macro="">
      <xdr:nvCxnSpPr>
        <xdr:cNvPr id="644" name="直線コネクタ 643"/>
        <xdr:cNvCxnSpPr/>
      </xdr:nvCxnSpPr>
      <xdr:spPr>
        <a:xfrm>
          <a:off x="13703300" y="13643020"/>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76329</xdr:rowOff>
    </xdr:from>
    <xdr:to>
      <xdr:col>71</xdr:col>
      <xdr:colOff>177800</xdr:colOff>
      <xdr:row>79</xdr:row>
      <xdr:rowOff>98470</xdr:rowOff>
    </xdr:to>
    <xdr:cxnSp macro="">
      <xdr:nvCxnSpPr>
        <xdr:cNvPr id="647" name="直線コネクタ 646"/>
        <xdr:cNvCxnSpPr/>
      </xdr:nvCxnSpPr>
      <xdr:spPr>
        <a:xfrm>
          <a:off x="12814300" y="13620879"/>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137412</xdr:rowOff>
    </xdr:from>
    <xdr:to>
      <xdr:col>85</xdr:col>
      <xdr:colOff>177800</xdr:colOff>
      <xdr:row>78</xdr:row>
      <xdr:rowOff>67562</xdr:rowOff>
    </xdr:to>
    <xdr:sp macro="" textlink="">
      <xdr:nvSpPr>
        <xdr:cNvPr id="657" name="楕円 656"/>
        <xdr:cNvSpPr/>
      </xdr:nvSpPr>
      <xdr:spPr>
        <a:xfrm>
          <a:off x="16268700" y="133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160289</xdr:rowOff>
    </xdr:from>
    <xdr:ext cx="534377" cy="259045"/>
    <xdr:sp macro="" textlink="">
      <xdr:nvSpPr>
        <xdr:cNvPr id="658" name="災害復旧費該当値テキスト"/>
        <xdr:cNvSpPr txBox="1"/>
      </xdr:nvSpPr>
      <xdr:spPr>
        <a:xfrm>
          <a:off x="16370300" y="131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113033</xdr:rowOff>
    </xdr:from>
    <xdr:to>
      <xdr:col>81</xdr:col>
      <xdr:colOff>101600</xdr:colOff>
      <xdr:row>79</xdr:row>
      <xdr:rowOff>43183</xdr:rowOff>
    </xdr:to>
    <xdr:sp macro="" textlink="">
      <xdr:nvSpPr>
        <xdr:cNvPr id="659" name="楕円 658"/>
        <xdr:cNvSpPr/>
      </xdr:nvSpPr>
      <xdr:spPr>
        <a:xfrm>
          <a:off x="15430500" y="134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34310</xdr:rowOff>
    </xdr:from>
    <xdr:ext cx="469744" cy="259045"/>
    <xdr:sp macro="" textlink="">
      <xdr:nvSpPr>
        <xdr:cNvPr id="660" name="テキスト ボックス 659"/>
        <xdr:cNvSpPr txBox="1"/>
      </xdr:nvSpPr>
      <xdr:spPr>
        <a:xfrm>
          <a:off x="15246428" y="1357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47867</xdr:rowOff>
    </xdr:from>
    <xdr:to>
      <xdr:col>76</xdr:col>
      <xdr:colOff>165100</xdr:colOff>
      <xdr:row>79</xdr:row>
      <xdr:rowOff>149467</xdr:rowOff>
    </xdr:to>
    <xdr:sp macro="" textlink="">
      <xdr:nvSpPr>
        <xdr:cNvPr id="661" name="楕円 660"/>
        <xdr:cNvSpPr/>
      </xdr:nvSpPr>
      <xdr:spPr>
        <a:xfrm>
          <a:off x="14541500" y="135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140594</xdr:rowOff>
    </xdr:from>
    <xdr:ext cx="313932" cy="259045"/>
    <xdr:sp macro="" textlink="">
      <xdr:nvSpPr>
        <xdr:cNvPr id="662" name="テキスト ボックス 661"/>
        <xdr:cNvSpPr txBox="1"/>
      </xdr:nvSpPr>
      <xdr:spPr>
        <a:xfrm>
          <a:off x="14435333" y="136851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47670</xdr:rowOff>
    </xdr:from>
    <xdr:to>
      <xdr:col>72</xdr:col>
      <xdr:colOff>38100</xdr:colOff>
      <xdr:row>79</xdr:row>
      <xdr:rowOff>149270</xdr:rowOff>
    </xdr:to>
    <xdr:sp macro="" textlink="">
      <xdr:nvSpPr>
        <xdr:cNvPr id="663" name="楕円 662"/>
        <xdr:cNvSpPr/>
      </xdr:nvSpPr>
      <xdr:spPr>
        <a:xfrm>
          <a:off x="13652500" y="135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140397</xdr:rowOff>
    </xdr:from>
    <xdr:ext cx="313932" cy="259045"/>
    <xdr:sp macro="" textlink="">
      <xdr:nvSpPr>
        <xdr:cNvPr id="664" name="テキスト ボックス 663"/>
        <xdr:cNvSpPr txBox="1"/>
      </xdr:nvSpPr>
      <xdr:spPr>
        <a:xfrm>
          <a:off x="13546333" y="1368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25529</xdr:rowOff>
    </xdr:from>
    <xdr:to>
      <xdr:col>67</xdr:col>
      <xdr:colOff>101600</xdr:colOff>
      <xdr:row>79</xdr:row>
      <xdr:rowOff>127129</xdr:rowOff>
    </xdr:to>
    <xdr:sp macro="" textlink="">
      <xdr:nvSpPr>
        <xdr:cNvPr id="665" name="楕円 664"/>
        <xdr:cNvSpPr/>
      </xdr:nvSpPr>
      <xdr:spPr>
        <a:xfrm>
          <a:off x="12763500" y="135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118256</xdr:rowOff>
    </xdr:from>
    <xdr:ext cx="469744" cy="259045"/>
    <xdr:sp macro="" textlink="">
      <xdr:nvSpPr>
        <xdr:cNvPr id="666" name="テキスト ボックス 665"/>
        <xdr:cNvSpPr txBox="1"/>
      </xdr:nvSpPr>
      <xdr:spPr>
        <a:xfrm>
          <a:off x="12579428" y="1366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97594</xdr:rowOff>
    </xdr:from>
    <xdr:to>
      <xdr:col>85</xdr:col>
      <xdr:colOff>127000</xdr:colOff>
      <xdr:row>96</xdr:row>
      <xdr:rowOff>127095</xdr:rowOff>
    </xdr:to>
    <xdr:cxnSp macro="">
      <xdr:nvCxnSpPr>
        <xdr:cNvPr id="697" name="直線コネクタ 696"/>
        <xdr:cNvCxnSpPr/>
      </xdr:nvCxnSpPr>
      <xdr:spPr>
        <a:xfrm flipV="1">
          <a:off x="15481300" y="16556794"/>
          <a:ext cx="838200" cy="2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89005</xdr:rowOff>
    </xdr:from>
    <xdr:to>
      <xdr:col>81</xdr:col>
      <xdr:colOff>50800</xdr:colOff>
      <xdr:row>96</xdr:row>
      <xdr:rowOff>127095</xdr:rowOff>
    </xdr:to>
    <xdr:cxnSp macro="">
      <xdr:nvCxnSpPr>
        <xdr:cNvPr id="700" name="直線コネクタ 699"/>
        <xdr:cNvCxnSpPr/>
      </xdr:nvCxnSpPr>
      <xdr:spPr>
        <a:xfrm>
          <a:off x="14592300" y="16548205"/>
          <a:ext cx="889000" cy="3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2" name="テキスト ボックス 701"/>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37331</xdr:rowOff>
    </xdr:from>
    <xdr:to>
      <xdr:col>76</xdr:col>
      <xdr:colOff>114300</xdr:colOff>
      <xdr:row>96</xdr:row>
      <xdr:rowOff>89005</xdr:rowOff>
    </xdr:to>
    <xdr:cxnSp macro="">
      <xdr:nvCxnSpPr>
        <xdr:cNvPr id="703" name="直線コネクタ 702"/>
        <xdr:cNvCxnSpPr/>
      </xdr:nvCxnSpPr>
      <xdr:spPr>
        <a:xfrm>
          <a:off x="13703300" y="16496531"/>
          <a:ext cx="889000" cy="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5" name="テキスト ボックス 704"/>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157226</xdr:rowOff>
    </xdr:from>
    <xdr:to>
      <xdr:col>71</xdr:col>
      <xdr:colOff>177800</xdr:colOff>
      <xdr:row>96</xdr:row>
      <xdr:rowOff>37331</xdr:rowOff>
    </xdr:to>
    <xdr:cxnSp macro="">
      <xdr:nvCxnSpPr>
        <xdr:cNvPr id="706" name="直線コネクタ 705"/>
        <xdr:cNvCxnSpPr/>
      </xdr:nvCxnSpPr>
      <xdr:spPr>
        <a:xfrm>
          <a:off x="12814300" y="16444976"/>
          <a:ext cx="889000" cy="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8" name="テキスト ボックス 707"/>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59543</xdr:rowOff>
    </xdr:from>
    <xdr:ext cx="534377" cy="259045"/>
    <xdr:sp macro="" textlink="">
      <xdr:nvSpPr>
        <xdr:cNvPr id="710" name="テキスト ボックス 709"/>
        <xdr:cNvSpPr txBox="1"/>
      </xdr:nvSpPr>
      <xdr:spPr>
        <a:xfrm>
          <a:off x="12547111" y="1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46794</xdr:rowOff>
    </xdr:from>
    <xdr:to>
      <xdr:col>85</xdr:col>
      <xdr:colOff>177800</xdr:colOff>
      <xdr:row>96</xdr:row>
      <xdr:rowOff>148394</xdr:rowOff>
    </xdr:to>
    <xdr:sp macro="" textlink="">
      <xdr:nvSpPr>
        <xdr:cNvPr id="716" name="楕円 715"/>
        <xdr:cNvSpPr/>
      </xdr:nvSpPr>
      <xdr:spPr>
        <a:xfrm>
          <a:off x="16268700" y="165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25221</xdr:rowOff>
    </xdr:from>
    <xdr:ext cx="534377" cy="259045"/>
    <xdr:sp macro="" textlink="">
      <xdr:nvSpPr>
        <xdr:cNvPr id="717" name="公債費該当値テキスト"/>
        <xdr:cNvSpPr txBox="1"/>
      </xdr:nvSpPr>
      <xdr:spPr>
        <a:xfrm>
          <a:off x="16370300" y="164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76295</xdr:rowOff>
    </xdr:from>
    <xdr:to>
      <xdr:col>81</xdr:col>
      <xdr:colOff>101600</xdr:colOff>
      <xdr:row>97</xdr:row>
      <xdr:rowOff>6445</xdr:rowOff>
    </xdr:to>
    <xdr:sp macro="" textlink="">
      <xdr:nvSpPr>
        <xdr:cNvPr id="718" name="楕円 717"/>
        <xdr:cNvSpPr/>
      </xdr:nvSpPr>
      <xdr:spPr>
        <a:xfrm>
          <a:off x="15430500" y="165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169022</xdr:rowOff>
    </xdr:from>
    <xdr:ext cx="534377" cy="259045"/>
    <xdr:sp macro="" textlink="">
      <xdr:nvSpPr>
        <xdr:cNvPr id="719" name="テキスト ボックス 718"/>
        <xdr:cNvSpPr txBox="1"/>
      </xdr:nvSpPr>
      <xdr:spPr>
        <a:xfrm>
          <a:off x="15214111" y="166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38205</xdr:rowOff>
    </xdr:from>
    <xdr:to>
      <xdr:col>76</xdr:col>
      <xdr:colOff>165100</xdr:colOff>
      <xdr:row>96</xdr:row>
      <xdr:rowOff>139805</xdr:rowOff>
    </xdr:to>
    <xdr:sp macro="" textlink="">
      <xdr:nvSpPr>
        <xdr:cNvPr id="720" name="楕円 719"/>
        <xdr:cNvSpPr/>
      </xdr:nvSpPr>
      <xdr:spPr>
        <a:xfrm>
          <a:off x="14541500" y="164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130932</xdr:rowOff>
    </xdr:from>
    <xdr:ext cx="534377" cy="259045"/>
    <xdr:sp macro="" textlink="">
      <xdr:nvSpPr>
        <xdr:cNvPr id="721" name="テキスト ボックス 720"/>
        <xdr:cNvSpPr txBox="1"/>
      </xdr:nvSpPr>
      <xdr:spPr>
        <a:xfrm>
          <a:off x="14325111" y="1659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157981</xdr:rowOff>
    </xdr:from>
    <xdr:to>
      <xdr:col>72</xdr:col>
      <xdr:colOff>38100</xdr:colOff>
      <xdr:row>96</xdr:row>
      <xdr:rowOff>88131</xdr:rowOff>
    </xdr:to>
    <xdr:sp macro="" textlink="">
      <xdr:nvSpPr>
        <xdr:cNvPr id="722" name="楕円 721"/>
        <xdr:cNvSpPr/>
      </xdr:nvSpPr>
      <xdr:spPr>
        <a:xfrm>
          <a:off x="13652500" y="16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79258</xdr:rowOff>
    </xdr:from>
    <xdr:ext cx="534377" cy="259045"/>
    <xdr:sp macro="" textlink="">
      <xdr:nvSpPr>
        <xdr:cNvPr id="723" name="テキスト ボックス 722"/>
        <xdr:cNvSpPr txBox="1"/>
      </xdr:nvSpPr>
      <xdr:spPr>
        <a:xfrm>
          <a:off x="13436111" y="165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106426</xdr:rowOff>
    </xdr:from>
    <xdr:to>
      <xdr:col>67</xdr:col>
      <xdr:colOff>101600</xdr:colOff>
      <xdr:row>96</xdr:row>
      <xdr:rowOff>36576</xdr:rowOff>
    </xdr:to>
    <xdr:sp macro="" textlink="">
      <xdr:nvSpPr>
        <xdr:cNvPr id="724" name="楕円 723"/>
        <xdr:cNvSpPr/>
      </xdr:nvSpPr>
      <xdr:spPr>
        <a:xfrm>
          <a:off x="12763500" y="163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53103</xdr:rowOff>
    </xdr:from>
    <xdr:ext cx="534377" cy="259045"/>
    <xdr:sp macro="" textlink="">
      <xdr:nvSpPr>
        <xdr:cNvPr id="725" name="テキスト ボックス 724"/>
        <xdr:cNvSpPr txBox="1"/>
      </xdr:nvSpPr>
      <xdr:spPr>
        <a:xfrm>
          <a:off x="12547111" y="1616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165,370</a:t>
          </a:r>
          <a:r>
            <a:rPr kumimoji="1" lang="ja-JP" altLang="en-US" sz="1300">
              <a:latin typeface="ＭＳ Ｐゴシック" panose="020B0600070205080204" pitchFamily="50" charset="-128"/>
              <a:ea typeface="ＭＳ Ｐゴシック" panose="020B0600070205080204" pitchFamily="50" charset="-128"/>
            </a:rPr>
            <a:t>円となっている。特別定額給付金事業の増が主な要因で、前年度より</a:t>
          </a:r>
          <a:r>
            <a:rPr kumimoji="1" lang="en-US" altLang="ja-JP" sz="1300">
              <a:latin typeface="ＭＳ Ｐゴシック" panose="020B0600070205080204" pitchFamily="50" charset="-128"/>
              <a:ea typeface="ＭＳ Ｐゴシック" panose="020B0600070205080204" pitchFamily="50" charset="-128"/>
            </a:rPr>
            <a:t>100,655</a:t>
          </a:r>
          <a:r>
            <a:rPr kumimoji="1" lang="ja-JP" altLang="en-US" sz="1300">
              <a:latin typeface="ＭＳ Ｐゴシック" panose="020B0600070205080204" pitchFamily="50" charset="-128"/>
              <a:ea typeface="ＭＳ Ｐゴシック" panose="020B0600070205080204" pitchFamily="50" charset="-128"/>
            </a:rPr>
            <a:t>円上回っており、類似団体平均と比較すると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29,943</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129,703</a:t>
          </a:r>
          <a:r>
            <a:rPr kumimoji="1" lang="ja-JP" altLang="en-US" sz="1300">
              <a:latin typeface="ＭＳ Ｐゴシック" panose="020B0600070205080204" pitchFamily="50" charset="-128"/>
              <a:ea typeface="ＭＳ Ｐゴシック" panose="020B0600070205080204" pitchFamily="50" charset="-128"/>
            </a:rPr>
            <a:t>円となっている。放課後児童クラブ施設整備事業や子育て世帯への臨時特別給付金事業の増が主な要因で、前年度より</a:t>
          </a:r>
          <a:r>
            <a:rPr kumimoji="1" lang="en-US" altLang="ja-JP" sz="1300">
              <a:latin typeface="ＭＳ Ｐゴシック" panose="020B0600070205080204" pitchFamily="50" charset="-128"/>
              <a:ea typeface="ＭＳ Ｐゴシック" panose="020B0600070205080204" pitchFamily="50" charset="-128"/>
            </a:rPr>
            <a:t>9,564</a:t>
          </a:r>
          <a:r>
            <a:rPr kumimoji="1" lang="ja-JP" altLang="en-US" sz="1300">
              <a:latin typeface="ＭＳ Ｐゴシック" panose="020B0600070205080204" pitchFamily="50" charset="-128"/>
              <a:ea typeface="ＭＳ Ｐゴシック" panose="020B0600070205080204" pitchFamily="50" charset="-128"/>
            </a:rPr>
            <a:t>円上回っており、類似団体平均と比較すると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17,351</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204,946</a:t>
          </a:r>
          <a:r>
            <a:rPr kumimoji="1" lang="ja-JP" altLang="en-US" sz="1300">
              <a:latin typeface="ＭＳ Ｐゴシック" panose="020B0600070205080204" pitchFamily="50" charset="-128"/>
              <a:ea typeface="ＭＳ Ｐゴシック" panose="020B0600070205080204" pitchFamily="50" charset="-128"/>
            </a:rPr>
            <a:t>円となっている。一般廃棄物処理施設建設事業による普通建設事業費等の増が主な原因で、前年度より</a:t>
          </a:r>
          <a:r>
            <a:rPr kumimoji="1" lang="en-US" altLang="ja-JP" sz="1300">
              <a:latin typeface="ＭＳ Ｐゴシック" panose="020B0600070205080204" pitchFamily="50" charset="-128"/>
              <a:ea typeface="ＭＳ Ｐゴシック" panose="020B0600070205080204" pitchFamily="50" charset="-128"/>
            </a:rPr>
            <a:t>152,773</a:t>
          </a:r>
          <a:r>
            <a:rPr kumimoji="1" lang="ja-JP" altLang="en-US" sz="1300">
              <a:latin typeface="ＭＳ Ｐゴシック" panose="020B0600070205080204" pitchFamily="50" charset="-128"/>
              <a:ea typeface="ＭＳ Ｐゴシック" panose="020B0600070205080204" pitchFamily="50" charset="-128"/>
            </a:rPr>
            <a:t>円上回っており、類似団体平均と比較すると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154,130</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26,586</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円となっている。新型コロナウイルス感染症関連事業（消費喚起、事業者支援）の増が主な要因で、前年度より</a:t>
          </a:r>
          <a:r>
            <a:rPr kumimoji="1" lang="en-US" altLang="ja-JP" sz="1300">
              <a:latin typeface="ＭＳ Ｐゴシック" panose="020B0600070205080204" pitchFamily="50" charset="-128"/>
              <a:ea typeface="ＭＳ Ｐゴシック" panose="020B0600070205080204" pitchFamily="50" charset="-128"/>
            </a:rPr>
            <a:t>13,501</a:t>
          </a:r>
          <a:r>
            <a:rPr kumimoji="1" lang="ja-JP" altLang="en-US" sz="1300">
              <a:latin typeface="ＭＳ Ｐゴシック" panose="020B0600070205080204" pitchFamily="50" charset="-128"/>
              <a:ea typeface="ＭＳ Ｐゴシック" panose="020B0600070205080204" pitchFamily="50" charset="-128"/>
            </a:rPr>
            <a:t>円上回っており、類似団体平均と比較すると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5,114</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76,368</a:t>
          </a:r>
          <a:r>
            <a:rPr kumimoji="1" lang="ja-JP" altLang="en-US" sz="1300">
              <a:latin typeface="ＭＳ Ｐゴシック" panose="020B0600070205080204" pitchFamily="50" charset="-128"/>
              <a:ea typeface="ＭＳ Ｐゴシック" panose="020B0600070205080204" pitchFamily="50" charset="-128"/>
            </a:rPr>
            <a:t>円となっている。公営住宅建設事業による普通建設事業費等の増が主な要因で、前年度より</a:t>
          </a:r>
          <a:r>
            <a:rPr kumimoji="1" lang="en-US" altLang="ja-JP" sz="1300">
              <a:latin typeface="ＭＳ Ｐゴシック" panose="020B0600070205080204" pitchFamily="50" charset="-128"/>
              <a:ea typeface="ＭＳ Ｐゴシック" panose="020B0600070205080204" pitchFamily="50" charset="-128"/>
            </a:rPr>
            <a:t>11,647</a:t>
          </a:r>
          <a:r>
            <a:rPr kumimoji="1" lang="ja-JP" altLang="en-US" sz="1300">
              <a:latin typeface="ＭＳ Ｐゴシック" panose="020B0600070205080204" pitchFamily="50" charset="-128"/>
              <a:ea typeface="ＭＳ Ｐゴシック" panose="020B0600070205080204" pitchFamily="50" charset="-128"/>
            </a:rPr>
            <a:t>円上回っており、類似団体平均と比較すると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16,476</a:t>
          </a:r>
          <a:r>
            <a:rPr kumimoji="1" lang="ja-JP" altLang="en-US" sz="1300">
              <a:latin typeface="ＭＳ Ｐゴシック" panose="020B0600070205080204" pitchFamily="50" charset="-128"/>
              <a:ea typeface="ＭＳ Ｐゴシック" panose="020B0600070205080204" pitchFamily="50" charset="-128"/>
            </a:rPr>
            <a:t>円上回っている。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町村合併以降、実質収支は黒字を維持しているが、平成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年度は将来的な公共施設整備維持管理のため財政調整基金を取り崩し特定目的基金へ積み立てを行ったことにより実質単年度収支はマイナスとなっている。</a:t>
          </a:r>
        </a:p>
        <a:p>
          <a:r>
            <a:rPr kumimoji="1" lang="ja-JP" altLang="en-US" sz="1100">
              <a:latin typeface="ＭＳ ゴシック" pitchFamily="49" charset="-128"/>
              <a:ea typeface="ＭＳ ゴシック" pitchFamily="49" charset="-128"/>
            </a:rPr>
            <a:t>　令和元年度は一般廃棄物処理施設建設事業が本格化したことや、台風被害による復旧にかかる費用が増加したことなどにより一般財源が不足し、令和２年度は一般廃棄物処理施設建設事業のうち施設建設を終え、一般財源が不足し財政調整基金を取り崩したため、実質単年度収支は昨年度に引き続きマイナスとなった。</a:t>
          </a:r>
        </a:p>
        <a:p>
          <a:r>
            <a:rPr kumimoji="1" lang="ja-JP" altLang="en-US" sz="1100">
              <a:latin typeface="ＭＳ ゴシック" pitchFamily="49" charset="-128"/>
              <a:ea typeface="ＭＳ ゴシック" pitchFamily="49" charset="-128"/>
            </a:rPr>
            <a:t>　今後は実質単年度収支の黒字回復を目指し健全な財政運営に努めていく。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令和２年度はすべての会計において収支が黒字となっており、全会計の黒字額の標準財政規模比は前年度より</a:t>
          </a:r>
          <a:r>
            <a:rPr kumimoji="1" lang="en-US" altLang="ja-JP" sz="1400">
              <a:latin typeface="ＭＳ ゴシック" pitchFamily="49" charset="-128"/>
              <a:ea typeface="ＭＳ ゴシック" pitchFamily="49" charset="-128"/>
            </a:rPr>
            <a:t>0.42</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水道事業会計は令和２年度に企業債借入を行ったものの、平成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企業債借入を抑制し建設改良費の財源を自己資金で賄っていたこと等により黒字額は前年度並みで推移した。また、介護保険特別会計（保険事業勘定）においては、保険給付費が増加傾向にあるため、国県支出金等も増額となった一方で、保険料収入が減少したことにより基金繰入金が増えたことで、前年度より</a:t>
          </a:r>
          <a:r>
            <a:rPr kumimoji="1" lang="en-US" altLang="ja-JP" sz="1400">
              <a:latin typeface="ＭＳ ゴシック" pitchFamily="49" charset="-128"/>
              <a:ea typeface="ＭＳ ゴシック" pitchFamily="49" charset="-128"/>
            </a:rPr>
            <a:t>0.99</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黒字額が増加している会計においても、実際は一般会計からの繰出金により実質収支を黒字化しているものが多く、一般会計の負担を大きくしている。本来であれば各事業の料金収入等の適正化、事業の効率化により独立採算を実現しなければならないところである。</a:t>
          </a:r>
        </a:p>
        <a:p>
          <a:r>
            <a:rPr kumimoji="1" lang="ja-JP" altLang="en-US" sz="1400">
              <a:latin typeface="ＭＳ ゴシック" pitchFamily="49" charset="-128"/>
              <a:ea typeface="ＭＳ ゴシック" pitchFamily="49" charset="-128"/>
            </a:rPr>
            <a:t>　人口減少の影響により各会計とも今後増々厳しい財政運営が見込まれるが、保険料や使用料等の見直しを行うことで歳入を確保し、計画的な施設の維持修繕、統廃合など歳出抑制を推進し、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15527209</v>
      </c>
      <c r="BO4" s="395"/>
      <c r="BP4" s="395"/>
      <c r="BQ4" s="395"/>
      <c r="BR4" s="395"/>
      <c r="BS4" s="395"/>
      <c r="BT4" s="395"/>
      <c r="BU4" s="396"/>
      <c r="BV4" s="394">
        <v>11040219</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7.3</v>
      </c>
      <c r="CU4" s="401"/>
      <c r="CV4" s="401"/>
      <c r="CW4" s="401"/>
      <c r="CX4" s="401"/>
      <c r="CY4" s="401"/>
      <c r="CZ4" s="401"/>
      <c r="DA4" s="402"/>
      <c r="DB4" s="400">
        <v>6.6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14825821</v>
      </c>
      <c r="BO5" s="432"/>
      <c r="BP5" s="432"/>
      <c r="BQ5" s="432"/>
      <c r="BR5" s="432"/>
      <c r="BS5" s="432"/>
      <c r="BT5" s="432"/>
      <c r="BU5" s="433"/>
      <c r="BV5" s="431">
        <v>9471883</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88.8</v>
      </c>
      <c r="CU5" s="429"/>
      <c r="CV5" s="429"/>
      <c r="CW5" s="429"/>
      <c r="CX5" s="429"/>
      <c r="CY5" s="429"/>
      <c r="CZ5" s="429"/>
      <c r="DA5" s="430"/>
      <c r="DB5" s="428">
        <v>89.8</v>
      </c>
      <c r="DC5" s="429"/>
      <c r="DD5" s="429"/>
      <c r="DE5" s="429"/>
      <c r="DF5" s="429"/>
      <c r="DG5" s="429"/>
      <c r="DH5" s="429"/>
      <c r="DI5" s="430"/>
      <c r="DJ5" s="186"/>
      <c r="DK5" s="186"/>
      <c r="DL5" s="186"/>
      <c r="DM5" s="186"/>
      <c r="DN5" s="186"/>
      <c r="DO5" s="186"/>
    </row>
    <row r="6" spans="1:119" ht="18.75" customHeight="1" x14ac:dyDescent="0.15">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100</v>
      </c>
      <c r="AV6" s="464"/>
      <c r="AW6" s="464"/>
      <c r="AX6" s="464"/>
      <c r="AY6" s="465" t="s">
        <v>101</v>
      </c>
      <c r="AZ6" s="466"/>
      <c r="BA6" s="466"/>
      <c r="BB6" s="466"/>
      <c r="BC6" s="466"/>
      <c r="BD6" s="466"/>
      <c r="BE6" s="466"/>
      <c r="BF6" s="466"/>
      <c r="BG6" s="466"/>
      <c r="BH6" s="466"/>
      <c r="BI6" s="466"/>
      <c r="BJ6" s="466"/>
      <c r="BK6" s="466"/>
      <c r="BL6" s="466"/>
      <c r="BM6" s="467"/>
      <c r="BN6" s="431">
        <v>701388</v>
      </c>
      <c r="BO6" s="432"/>
      <c r="BP6" s="432"/>
      <c r="BQ6" s="432"/>
      <c r="BR6" s="432"/>
      <c r="BS6" s="432"/>
      <c r="BT6" s="432"/>
      <c r="BU6" s="433"/>
      <c r="BV6" s="431">
        <v>1568336</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92.1</v>
      </c>
      <c r="CU6" s="469"/>
      <c r="CV6" s="469"/>
      <c r="CW6" s="469"/>
      <c r="CX6" s="469"/>
      <c r="CY6" s="469"/>
      <c r="CZ6" s="469"/>
      <c r="DA6" s="470"/>
      <c r="DB6" s="468">
        <v>92.9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92</v>
      </c>
      <c r="AV7" s="464"/>
      <c r="AW7" s="464"/>
      <c r="AX7" s="464"/>
      <c r="AY7" s="465" t="s">
        <v>104</v>
      </c>
      <c r="AZ7" s="466"/>
      <c r="BA7" s="466"/>
      <c r="BB7" s="466"/>
      <c r="BC7" s="466"/>
      <c r="BD7" s="466"/>
      <c r="BE7" s="466"/>
      <c r="BF7" s="466"/>
      <c r="BG7" s="466"/>
      <c r="BH7" s="466"/>
      <c r="BI7" s="466"/>
      <c r="BJ7" s="466"/>
      <c r="BK7" s="466"/>
      <c r="BL7" s="466"/>
      <c r="BM7" s="467"/>
      <c r="BN7" s="431">
        <v>235104</v>
      </c>
      <c r="BO7" s="432"/>
      <c r="BP7" s="432"/>
      <c r="BQ7" s="432"/>
      <c r="BR7" s="432"/>
      <c r="BS7" s="432"/>
      <c r="BT7" s="432"/>
      <c r="BU7" s="433"/>
      <c r="BV7" s="431">
        <v>1157490</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6431266</v>
      </c>
      <c r="CU7" s="432"/>
      <c r="CV7" s="432"/>
      <c r="CW7" s="432"/>
      <c r="CX7" s="432"/>
      <c r="CY7" s="432"/>
      <c r="CZ7" s="432"/>
      <c r="DA7" s="433"/>
      <c r="DB7" s="431">
        <v>6213426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466284</v>
      </c>
      <c r="BO8" s="432"/>
      <c r="BP8" s="432"/>
      <c r="BQ8" s="432"/>
      <c r="BR8" s="432"/>
      <c r="BS8" s="432"/>
      <c r="BT8" s="432"/>
      <c r="BU8" s="433"/>
      <c r="BV8" s="431">
        <v>410846</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0.38</v>
      </c>
      <c r="CU8" s="472"/>
      <c r="CV8" s="472"/>
      <c r="CW8" s="472"/>
      <c r="CX8" s="472"/>
      <c r="CY8" s="472"/>
      <c r="CZ8" s="472"/>
      <c r="DA8" s="473"/>
      <c r="DB8" s="471">
        <v>0.37</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18097</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107</v>
      </c>
      <c r="AV9" s="464"/>
      <c r="AW9" s="464"/>
      <c r="AX9" s="464"/>
      <c r="AY9" s="465" t="s">
        <v>114</v>
      </c>
      <c r="AZ9" s="466"/>
      <c r="BA9" s="466"/>
      <c r="BB9" s="466"/>
      <c r="BC9" s="466"/>
      <c r="BD9" s="466"/>
      <c r="BE9" s="466"/>
      <c r="BF9" s="466"/>
      <c r="BG9" s="466"/>
      <c r="BH9" s="466"/>
      <c r="BI9" s="466"/>
      <c r="BJ9" s="466"/>
      <c r="BK9" s="466"/>
      <c r="BL9" s="466"/>
      <c r="BM9" s="467"/>
      <c r="BN9" s="431">
        <v>55438</v>
      </c>
      <c r="BO9" s="432"/>
      <c r="BP9" s="432"/>
      <c r="BQ9" s="432"/>
      <c r="BR9" s="432"/>
      <c r="BS9" s="432"/>
      <c r="BT9" s="432"/>
      <c r="BU9" s="433"/>
      <c r="BV9" s="431">
        <v>76395</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9.6</v>
      </c>
      <c r="CU9" s="429"/>
      <c r="CV9" s="429"/>
      <c r="CW9" s="429"/>
      <c r="CX9" s="429"/>
      <c r="CY9" s="429"/>
      <c r="CZ9" s="429"/>
      <c r="DA9" s="430"/>
      <c r="DB9" s="428">
        <v>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19800</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593</v>
      </c>
      <c r="BO10" s="432"/>
      <c r="BP10" s="432"/>
      <c r="BQ10" s="432"/>
      <c r="BR10" s="432"/>
      <c r="BS10" s="432"/>
      <c r="BT10" s="432"/>
      <c r="BU10" s="433"/>
      <c r="BV10" s="431">
        <v>623</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118</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18946</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92</v>
      </c>
      <c r="AV12" s="464"/>
      <c r="AW12" s="464"/>
      <c r="AX12" s="464"/>
      <c r="AY12" s="465" t="s">
        <v>132</v>
      </c>
      <c r="AZ12" s="466"/>
      <c r="BA12" s="466"/>
      <c r="BB12" s="466"/>
      <c r="BC12" s="466"/>
      <c r="BD12" s="466"/>
      <c r="BE12" s="466"/>
      <c r="BF12" s="466"/>
      <c r="BG12" s="466"/>
      <c r="BH12" s="466"/>
      <c r="BI12" s="466"/>
      <c r="BJ12" s="466"/>
      <c r="BK12" s="466"/>
      <c r="BL12" s="466"/>
      <c r="BM12" s="467"/>
      <c r="BN12" s="431">
        <v>238460</v>
      </c>
      <c r="BO12" s="432"/>
      <c r="BP12" s="432"/>
      <c r="BQ12" s="432"/>
      <c r="BR12" s="432"/>
      <c r="BS12" s="432"/>
      <c r="BT12" s="432"/>
      <c r="BU12" s="433"/>
      <c r="BV12" s="431">
        <v>271653</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134</v>
      </c>
      <c r="CU12" s="472"/>
      <c r="CV12" s="472"/>
      <c r="CW12" s="472"/>
      <c r="CX12" s="472"/>
      <c r="CY12" s="472"/>
      <c r="CZ12" s="472"/>
      <c r="DA12" s="473"/>
      <c r="DB12" s="471" t="s">
        <v>134</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135</v>
      </c>
      <c r="N13" s="523"/>
      <c r="O13" s="523"/>
      <c r="P13" s="523"/>
      <c r="Q13" s="524"/>
      <c r="R13" s="515">
        <v>18843</v>
      </c>
      <c r="S13" s="516"/>
      <c r="T13" s="516"/>
      <c r="U13" s="516"/>
      <c r="V13" s="517"/>
      <c r="W13" s="447" t="s">
        <v>136</v>
      </c>
      <c r="X13" s="448"/>
      <c r="Y13" s="448"/>
      <c r="Z13" s="448"/>
      <c r="AA13" s="448"/>
      <c r="AB13" s="438"/>
      <c r="AC13" s="482">
        <v>1170</v>
      </c>
      <c r="AD13" s="483"/>
      <c r="AE13" s="483"/>
      <c r="AF13" s="483"/>
      <c r="AG13" s="525"/>
      <c r="AH13" s="482">
        <v>1152</v>
      </c>
      <c r="AI13" s="483"/>
      <c r="AJ13" s="483"/>
      <c r="AK13" s="483"/>
      <c r="AL13" s="484"/>
      <c r="AM13" s="460" t="s">
        <v>137</v>
      </c>
      <c r="AN13" s="461"/>
      <c r="AO13" s="461"/>
      <c r="AP13" s="461"/>
      <c r="AQ13" s="461"/>
      <c r="AR13" s="461"/>
      <c r="AS13" s="461"/>
      <c r="AT13" s="462"/>
      <c r="AU13" s="463" t="s">
        <v>138</v>
      </c>
      <c r="AV13" s="464"/>
      <c r="AW13" s="464"/>
      <c r="AX13" s="464"/>
      <c r="AY13" s="465" t="s">
        <v>139</v>
      </c>
      <c r="AZ13" s="466"/>
      <c r="BA13" s="466"/>
      <c r="BB13" s="466"/>
      <c r="BC13" s="466"/>
      <c r="BD13" s="466"/>
      <c r="BE13" s="466"/>
      <c r="BF13" s="466"/>
      <c r="BG13" s="466"/>
      <c r="BH13" s="466"/>
      <c r="BI13" s="466"/>
      <c r="BJ13" s="466"/>
      <c r="BK13" s="466"/>
      <c r="BL13" s="466"/>
      <c r="BM13" s="467"/>
      <c r="BN13" s="431">
        <v>-182429</v>
      </c>
      <c r="BO13" s="432"/>
      <c r="BP13" s="432"/>
      <c r="BQ13" s="432"/>
      <c r="BR13" s="432"/>
      <c r="BS13" s="432"/>
      <c r="BT13" s="432"/>
      <c r="BU13" s="433"/>
      <c r="BV13" s="431">
        <v>-194635</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9.5</v>
      </c>
      <c r="CU13" s="429"/>
      <c r="CV13" s="429"/>
      <c r="CW13" s="429"/>
      <c r="CX13" s="429"/>
      <c r="CY13" s="429"/>
      <c r="CZ13" s="429"/>
      <c r="DA13" s="430"/>
      <c r="DB13" s="428">
        <v>10.3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19332</v>
      </c>
      <c r="S14" s="516"/>
      <c r="T14" s="516"/>
      <c r="U14" s="516"/>
      <c r="V14" s="517"/>
      <c r="W14" s="421"/>
      <c r="X14" s="422"/>
      <c r="Y14" s="422"/>
      <c r="Z14" s="422"/>
      <c r="AA14" s="422"/>
      <c r="AB14" s="411"/>
      <c r="AC14" s="518">
        <v>11.9</v>
      </c>
      <c r="AD14" s="519"/>
      <c r="AE14" s="519"/>
      <c r="AF14" s="519"/>
      <c r="AG14" s="520"/>
      <c r="AH14" s="518">
        <v>11.2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59.5</v>
      </c>
      <c r="CU14" s="530"/>
      <c r="CV14" s="530"/>
      <c r="CW14" s="530"/>
      <c r="CX14" s="530"/>
      <c r="CY14" s="530"/>
      <c r="CZ14" s="530"/>
      <c r="DA14" s="531"/>
      <c r="DB14" s="529">
        <v>59.6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135</v>
      </c>
      <c r="N15" s="523"/>
      <c r="O15" s="523"/>
      <c r="P15" s="523"/>
      <c r="Q15" s="524"/>
      <c r="R15" s="515">
        <v>19236</v>
      </c>
      <c r="S15" s="516"/>
      <c r="T15" s="516"/>
      <c r="U15" s="516"/>
      <c r="V15" s="517"/>
      <c r="W15" s="447" t="s">
        <v>143</v>
      </c>
      <c r="X15" s="448"/>
      <c r="Y15" s="448"/>
      <c r="Z15" s="448"/>
      <c r="AA15" s="448"/>
      <c r="AB15" s="438"/>
      <c r="AC15" s="482">
        <v>2581</v>
      </c>
      <c r="AD15" s="483"/>
      <c r="AE15" s="483"/>
      <c r="AF15" s="483"/>
      <c r="AG15" s="525"/>
      <c r="AH15" s="482">
        <v>2701</v>
      </c>
      <c r="AI15" s="483"/>
      <c r="AJ15" s="483"/>
      <c r="AK15" s="483"/>
      <c r="AL15" s="484"/>
      <c r="AM15" s="460"/>
      <c r="AN15" s="461"/>
      <c r="AO15" s="461"/>
      <c r="AP15" s="461"/>
      <c r="AQ15" s="461"/>
      <c r="AR15" s="461"/>
      <c r="AS15" s="461"/>
      <c r="AT15" s="462"/>
      <c r="AU15" s="463"/>
      <c r="AV15" s="464"/>
      <c r="AW15" s="464"/>
      <c r="AX15" s="464"/>
      <c r="AY15" s="391" t="s">
        <v>144</v>
      </c>
      <c r="AZ15" s="392"/>
      <c r="BA15" s="392"/>
      <c r="BB15" s="392"/>
      <c r="BC15" s="392"/>
      <c r="BD15" s="392"/>
      <c r="BE15" s="392"/>
      <c r="BF15" s="392"/>
      <c r="BG15" s="392"/>
      <c r="BH15" s="392"/>
      <c r="BI15" s="392"/>
      <c r="BJ15" s="392"/>
      <c r="BK15" s="392"/>
      <c r="BL15" s="392"/>
      <c r="BM15" s="393"/>
      <c r="BN15" s="394">
        <v>2154913</v>
      </c>
      <c r="BO15" s="395"/>
      <c r="BP15" s="395"/>
      <c r="BQ15" s="395"/>
      <c r="BR15" s="395"/>
      <c r="BS15" s="395"/>
      <c r="BT15" s="395"/>
      <c r="BU15" s="396"/>
      <c r="BV15" s="394">
        <v>2037528</v>
      </c>
      <c r="BW15" s="395"/>
      <c r="BX15" s="395"/>
      <c r="BY15" s="395"/>
      <c r="BZ15" s="395"/>
      <c r="CA15" s="395"/>
      <c r="CB15" s="395"/>
      <c r="CC15" s="396"/>
      <c r="CD15" s="532" t="s">
        <v>145</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146</v>
      </c>
      <c r="M16" s="543"/>
      <c r="N16" s="543"/>
      <c r="O16" s="543"/>
      <c r="P16" s="543"/>
      <c r="Q16" s="544"/>
      <c r="R16" s="535" t="s">
        <v>147</v>
      </c>
      <c r="S16" s="536"/>
      <c r="T16" s="536"/>
      <c r="U16" s="536"/>
      <c r="V16" s="537"/>
      <c r="W16" s="421"/>
      <c r="X16" s="422"/>
      <c r="Y16" s="422"/>
      <c r="Z16" s="422"/>
      <c r="AA16" s="422"/>
      <c r="AB16" s="411"/>
      <c r="AC16" s="518">
        <v>26.2</v>
      </c>
      <c r="AD16" s="519"/>
      <c r="AE16" s="519"/>
      <c r="AF16" s="519"/>
      <c r="AG16" s="520"/>
      <c r="AH16" s="518">
        <v>26.2</v>
      </c>
      <c r="AI16" s="519"/>
      <c r="AJ16" s="519"/>
      <c r="AK16" s="519"/>
      <c r="AL16" s="521"/>
      <c r="AM16" s="460"/>
      <c r="AN16" s="461"/>
      <c r="AO16" s="461"/>
      <c r="AP16" s="461"/>
      <c r="AQ16" s="461"/>
      <c r="AR16" s="461"/>
      <c r="AS16" s="461"/>
      <c r="AT16" s="462"/>
      <c r="AU16" s="463"/>
      <c r="AV16" s="464"/>
      <c r="AW16" s="464"/>
      <c r="AX16" s="464"/>
      <c r="AY16" s="465" t="s">
        <v>148</v>
      </c>
      <c r="AZ16" s="466"/>
      <c r="BA16" s="466"/>
      <c r="BB16" s="466"/>
      <c r="BC16" s="466"/>
      <c r="BD16" s="466"/>
      <c r="BE16" s="466"/>
      <c r="BF16" s="466"/>
      <c r="BG16" s="466"/>
      <c r="BH16" s="466"/>
      <c r="BI16" s="466"/>
      <c r="BJ16" s="466"/>
      <c r="BK16" s="466"/>
      <c r="BL16" s="466"/>
      <c r="BM16" s="467"/>
      <c r="BN16" s="431">
        <v>5682017</v>
      </c>
      <c r="BO16" s="432"/>
      <c r="BP16" s="432"/>
      <c r="BQ16" s="432"/>
      <c r="BR16" s="432"/>
      <c r="BS16" s="432"/>
      <c r="BT16" s="432"/>
      <c r="BU16" s="433"/>
      <c r="BV16" s="431">
        <v>5436537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149</v>
      </c>
      <c r="N17" s="539"/>
      <c r="O17" s="539"/>
      <c r="P17" s="539"/>
      <c r="Q17" s="540"/>
      <c r="R17" s="535" t="s">
        <v>147</v>
      </c>
      <c r="S17" s="536"/>
      <c r="T17" s="536"/>
      <c r="U17" s="536"/>
      <c r="V17" s="537"/>
      <c r="W17" s="447" t="s">
        <v>150</v>
      </c>
      <c r="X17" s="448"/>
      <c r="Y17" s="448"/>
      <c r="Z17" s="448"/>
      <c r="AA17" s="448"/>
      <c r="AB17" s="438"/>
      <c r="AC17" s="482">
        <v>6118</v>
      </c>
      <c r="AD17" s="483"/>
      <c r="AE17" s="483"/>
      <c r="AF17" s="483"/>
      <c r="AG17" s="525"/>
      <c r="AH17" s="482">
        <v>6445</v>
      </c>
      <c r="AI17" s="483"/>
      <c r="AJ17" s="483"/>
      <c r="AK17" s="483"/>
      <c r="AL17" s="484"/>
      <c r="AM17" s="460"/>
      <c r="AN17" s="461"/>
      <c r="AO17" s="461"/>
      <c r="AP17" s="461"/>
      <c r="AQ17" s="461"/>
      <c r="AR17" s="461"/>
      <c r="AS17" s="461"/>
      <c r="AT17" s="462"/>
      <c r="AU17" s="463"/>
      <c r="AV17" s="464"/>
      <c r="AW17" s="464"/>
      <c r="AX17" s="464"/>
      <c r="AY17" s="465" t="s">
        <v>151</v>
      </c>
      <c r="AZ17" s="466"/>
      <c r="BA17" s="466"/>
      <c r="BB17" s="466"/>
      <c r="BC17" s="466"/>
      <c r="BD17" s="466"/>
      <c r="BE17" s="466"/>
      <c r="BF17" s="466"/>
      <c r="BG17" s="466"/>
      <c r="BH17" s="466"/>
      <c r="BI17" s="466"/>
      <c r="BJ17" s="466"/>
      <c r="BK17" s="466"/>
      <c r="BL17" s="466"/>
      <c r="BM17" s="467"/>
      <c r="BN17" s="431">
        <v>2678595</v>
      </c>
      <c r="BO17" s="432"/>
      <c r="BP17" s="432"/>
      <c r="BQ17" s="432"/>
      <c r="BR17" s="432"/>
      <c r="BS17" s="432"/>
      <c r="BT17" s="432"/>
      <c r="BU17" s="433"/>
      <c r="BV17" s="431">
        <v>2547864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152</v>
      </c>
      <c r="C18" s="474"/>
      <c r="D18" s="474"/>
      <c r="E18" s="546"/>
      <c r="F18" s="546"/>
      <c r="G18" s="546"/>
      <c r="H18" s="546"/>
      <c r="I18" s="546"/>
      <c r="J18" s="546"/>
      <c r="K18" s="546"/>
      <c r="L18" s="547">
        <v>161.80000000000001</v>
      </c>
      <c r="M18" s="547"/>
      <c r="N18" s="547"/>
      <c r="O18" s="547"/>
      <c r="P18" s="547"/>
      <c r="Q18" s="547"/>
      <c r="R18" s="548"/>
      <c r="S18" s="548"/>
      <c r="T18" s="548"/>
      <c r="U18" s="548"/>
      <c r="V18" s="549"/>
      <c r="W18" s="449"/>
      <c r="X18" s="450"/>
      <c r="Y18" s="450"/>
      <c r="Z18" s="450"/>
      <c r="AA18" s="450"/>
      <c r="AB18" s="441"/>
      <c r="AC18" s="550">
        <v>62</v>
      </c>
      <c r="AD18" s="551"/>
      <c r="AE18" s="551"/>
      <c r="AF18" s="551"/>
      <c r="AG18" s="552"/>
      <c r="AH18" s="550">
        <v>62.6</v>
      </c>
      <c r="AI18" s="551"/>
      <c r="AJ18" s="551"/>
      <c r="AK18" s="551"/>
      <c r="AL18" s="553"/>
      <c r="AM18" s="460"/>
      <c r="AN18" s="461"/>
      <c r="AO18" s="461"/>
      <c r="AP18" s="461"/>
      <c r="AQ18" s="461"/>
      <c r="AR18" s="461"/>
      <c r="AS18" s="461"/>
      <c r="AT18" s="462"/>
      <c r="AU18" s="463"/>
      <c r="AV18" s="464"/>
      <c r="AW18" s="464"/>
      <c r="AX18" s="464"/>
      <c r="AY18" s="465" t="s">
        <v>153</v>
      </c>
      <c r="AZ18" s="466"/>
      <c r="BA18" s="466"/>
      <c r="BB18" s="466"/>
      <c r="BC18" s="466"/>
      <c r="BD18" s="466"/>
      <c r="BE18" s="466"/>
      <c r="BF18" s="466"/>
      <c r="BG18" s="466"/>
      <c r="BH18" s="466"/>
      <c r="BI18" s="466"/>
      <c r="BJ18" s="466"/>
      <c r="BK18" s="466"/>
      <c r="BL18" s="466"/>
      <c r="BM18" s="467"/>
      <c r="BN18" s="431">
        <v>5696251</v>
      </c>
      <c r="BO18" s="432"/>
      <c r="BP18" s="432"/>
      <c r="BQ18" s="432"/>
      <c r="BR18" s="432"/>
      <c r="BS18" s="432"/>
      <c r="BT18" s="432"/>
      <c r="BU18" s="433"/>
      <c r="BV18" s="431">
        <v>5622517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154</v>
      </c>
      <c r="C19" s="474"/>
      <c r="D19" s="474"/>
      <c r="E19" s="546"/>
      <c r="F19" s="546"/>
      <c r="G19" s="546"/>
      <c r="H19" s="546"/>
      <c r="I19" s="546"/>
      <c r="J19" s="546"/>
      <c r="K19" s="546"/>
      <c r="L19" s="554">
        <v>112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155</v>
      </c>
      <c r="AZ19" s="466"/>
      <c r="BA19" s="466"/>
      <c r="BB19" s="466"/>
      <c r="BC19" s="466"/>
      <c r="BD19" s="466"/>
      <c r="BE19" s="466"/>
      <c r="BF19" s="466"/>
      <c r="BG19" s="466"/>
      <c r="BH19" s="466"/>
      <c r="BI19" s="466"/>
      <c r="BJ19" s="466"/>
      <c r="BK19" s="466"/>
      <c r="BL19" s="466"/>
      <c r="BM19" s="467"/>
      <c r="BN19" s="431">
        <v>8921136</v>
      </c>
      <c r="BO19" s="432"/>
      <c r="BP19" s="432"/>
      <c r="BQ19" s="432"/>
      <c r="BR19" s="432"/>
      <c r="BS19" s="432"/>
      <c r="BT19" s="432"/>
      <c r="BU19" s="433"/>
      <c r="BV19" s="431">
        <v>8263071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156</v>
      </c>
      <c r="C20" s="474"/>
      <c r="D20" s="474"/>
      <c r="E20" s="546"/>
      <c r="F20" s="546"/>
      <c r="G20" s="546"/>
      <c r="H20" s="546"/>
      <c r="I20" s="546"/>
      <c r="J20" s="546"/>
      <c r="K20" s="546"/>
      <c r="L20" s="554">
        <v>6913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158</v>
      </c>
      <c r="C22" s="569"/>
      <c r="D22" s="570"/>
      <c r="E22" s="443" t="s">
        <v>1</v>
      </c>
      <c r="F22" s="448"/>
      <c r="G22" s="448"/>
      <c r="H22" s="448"/>
      <c r="I22" s="448"/>
      <c r="J22" s="448"/>
      <c r="K22" s="438"/>
      <c r="L22" s="443" t="s">
        <v>159</v>
      </c>
      <c r="M22" s="448"/>
      <c r="N22" s="448"/>
      <c r="O22" s="448"/>
      <c r="P22" s="438"/>
      <c r="Q22" s="577" t="s">
        <v>160</v>
      </c>
      <c r="R22" s="578"/>
      <c r="S22" s="578"/>
      <c r="T22" s="578"/>
      <c r="U22" s="578"/>
      <c r="V22" s="579"/>
      <c r="W22" s="583" t="s">
        <v>161</v>
      </c>
      <c r="X22" s="569"/>
      <c r="Y22" s="570"/>
      <c r="Z22" s="443" t="s">
        <v>1</v>
      </c>
      <c r="AA22" s="448"/>
      <c r="AB22" s="448"/>
      <c r="AC22" s="448"/>
      <c r="AD22" s="448"/>
      <c r="AE22" s="448"/>
      <c r="AF22" s="448"/>
      <c r="AG22" s="438"/>
      <c r="AH22" s="596" t="s">
        <v>162</v>
      </c>
      <c r="AI22" s="448"/>
      <c r="AJ22" s="448"/>
      <c r="AK22" s="448"/>
      <c r="AL22" s="438"/>
      <c r="AM22" s="596" t="s">
        <v>163</v>
      </c>
      <c r="AN22" s="597"/>
      <c r="AO22" s="597"/>
      <c r="AP22" s="597"/>
      <c r="AQ22" s="597"/>
      <c r="AR22" s="598"/>
      <c r="AS22" s="577" t="s">
        <v>160</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164</v>
      </c>
      <c r="AZ23" s="392"/>
      <c r="BA23" s="392"/>
      <c r="BB23" s="392"/>
      <c r="BC23" s="392"/>
      <c r="BD23" s="392"/>
      <c r="BE23" s="392"/>
      <c r="BF23" s="392"/>
      <c r="BG23" s="392"/>
      <c r="BH23" s="392"/>
      <c r="BI23" s="392"/>
      <c r="BJ23" s="392"/>
      <c r="BK23" s="392"/>
      <c r="BL23" s="392"/>
      <c r="BM23" s="393"/>
      <c r="BN23" s="431">
        <v>11140068</v>
      </c>
      <c r="BO23" s="432"/>
      <c r="BP23" s="432"/>
      <c r="BQ23" s="432"/>
      <c r="BR23" s="432"/>
      <c r="BS23" s="432"/>
      <c r="BT23" s="432"/>
      <c r="BU23" s="433"/>
      <c r="BV23" s="431">
        <v>10571456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165</v>
      </c>
      <c r="F24" s="461"/>
      <c r="G24" s="461"/>
      <c r="H24" s="461"/>
      <c r="I24" s="461"/>
      <c r="J24" s="461"/>
      <c r="K24" s="462"/>
      <c r="L24" s="482">
        <v>1</v>
      </c>
      <c r="M24" s="483"/>
      <c r="N24" s="483"/>
      <c r="O24" s="483"/>
      <c r="P24" s="525"/>
      <c r="Q24" s="482">
        <v>8210</v>
      </c>
      <c r="R24" s="483"/>
      <c r="S24" s="483"/>
      <c r="T24" s="483"/>
      <c r="U24" s="483"/>
      <c r="V24" s="525"/>
      <c r="W24" s="584"/>
      <c r="X24" s="572"/>
      <c r="Y24" s="573"/>
      <c r="Z24" s="481" t="s">
        <v>166</v>
      </c>
      <c r="AA24" s="461"/>
      <c r="AB24" s="461"/>
      <c r="AC24" s="461"/>
      <c r="AD24" s="461"/>
      <c r="AE24" s="461"/>
      <c r="AF24" s="461"/>
      <c r="AG24" s="462"/>
      <c r="AH24" s="482">
        <v>158</v>
      </c>
      <c r="AI24" s="483"/>
      <c r="AJ24" s="483"/>
      <c r="AK24" s="483"/>
      <c r="AL24" s="525"/>
      <c r="AM24" s="482">
        <v>487114</v>
      </c>
      <c r="AN24" s="483"/>
      <c r="AO24" s="483"/>
      <c r="AP24" s="483"/>
      <c r="AQ24" s="483"/>
      <c r="AR24" s="525"/>
      <c r="AS24" s="482">
        <v>3083</v>
      </c>
      <c r="AT24" s="483"/>
      <c r="AU24" s="483"/>
      <c r="AV24" s="483"/>
      <c r="AW24" s="483"/>
      <c r="AX24" s="484"/>
      <c r="AY24" s="604" t="s">
        <v>167</v>
      </c>
      <c r="AZ24" s="605"/>
      <c r="BA24" s="605"/>
      <c r="BB24" s="605"/>
      <c r="BC24" s="605"/>
      <c r="BD24" s="605"/>
      <c r="BE24" s="605"/>
      <c r="BF24" s="605"/>
      <c r="BG24" s="605"/>
      <c r="BH24" s="605"/>
      <c r="BI24" s="605"/>
      <c r="BJ24" s="605"/>
      <c r="BK24" s="605"/>
      <c r="BL24" s="605"/>
      <c r="BM24" s="606"/>
      <c r="BN24" s="431">
        <v>6302543</v>
      </c>
      <c r="BO24" s="432"/>
      <c r="BP24" s="432"/>
      <c r="BQ24" s="432"/>
      <c r="BR24" s="432"/>
      <c r="BS24" s="432"/>
      <c r="BT24" s="432"/>
      <c r="BU24" s="433"/>
      <c r="BV24" s="431">
        <v>6467885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168</v>
      </c>
      <c r="F25" s="461"/>
      <c r="G25" s="461"/>
      <c r="H25" s="461"/>
      <c r="I25" s="461"/>
      <c r="J25" s="461"/>
      <c r="K25" s="462"/>
      <c r="L25" s="482">
        <v>1</v>
      </c>
      <c r="M25" s="483"/>
      <c r="N25" s="483"/>
      <c r="O25" s="483"/>
      <c r="P25" s="525"/>
      <c r="Q25" s="482">
        <v>6320</v>
      </c>
      <c r="R25" s="483"/>
      <c r="S25" s="483"/>
      <c r="T25" s="483"/>
      <c r="U25" s="483"/>
      <c r="V25" s="525"/>
      <c r="W25" s="584"/>
      <c r="X25" s="572"/>
      <c r="Y25" s="573"/>
      <c r="Z25" s="481" t="s">
        <v>169</v>
      </c>
      <c r="AA25" s="461"/>
      <c r="AB25" s="461"/>
      <c r="AC25" s="461"/>
      <c r="AD25" s="461"/>
      <c r="AE25" s="461"/>
      <c r="AF25" s="461"/>
      <c r="AG25" s="462"/>
      <c r="AH25" s="482" t="s">
        <v>126</v>
      </c>
      <c r="AI25" s="483"/>
      <c r="AJ25" s="483"/>
      <c r="AK25" s="483"/>
      <c r="AL25" s="525"/>
      <c r="AM25" s="482" t="s">
        <v>134</v>
      </c>
      <c r="AN25" s="483"/>
      <c r="AO25" s="483"/>
      <c r="AP25" s="483"/>
      <c r="AQ25" s="483"/>
      <c r="AR25" s="525"/>
      <c r="AS25" s="482" t="s">
        <v>170</v>
      </c>
      <c r="AT25" s="483"/>
      <c r="AU25" s="483"/>
      <c r="AV25" s="483"/>
      <c r="AW25" s="483"/>
      <c r="AX25" s="484"/>
      <c r="AY25" s="391" t="s">
        <v>171</v>
      </c>
      <c r="AZ25" s="392"/>
      <c r="BA25" s="392"/>
      <c r="BB25" s="392"/>
      <c r="BC25" s="392"/>
      <c r="BD25" s="392"/>
      <c r="BE25" s="392"/>
      <c r="BF25" s="392"/>
      <c r="BG25" s="392"/>
      <c r="BH25" s="392"/>
      <c r="BI25" s="392"/>
      <c r="BJ25" s="392"/>
      <c r="BK25" s="392"/>
      <c r="BL25" s="392"/>
      <c r="BM25" s="393"/>
      <c r="BN25" s="394">
        <v>688151</v>
      </c>
      <c r="BO25" s="395"/>
      <c r="BP25" s="395"/>
      <c r="BQ25" s="395"/>
      <c r="BR25" s="395"/>
      <c r="BS25" s="395"/>
      <c r="BT25" s="395"/>
      <c r="BU25" s="396"/>
      <c r="BV25" s="394">
        <v>950426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172</v>
      </c>
      <c r="F26" s="461"/>
      <c r="G26" s="461"/>
      <c r="H26" s="461"/>
      <c r="I26" s="461"/>
      <c r="J26" s="461"/>
      <c r="K26" s="462"/>
      <c r="L26" s="482">
        <v>1</v>
      </c>
      <c r="M26" s="483"/>
      <c r="N26" s="483"/>
      <c r="O26" s="483"/>
      <c r="P26" s="525"/>
      <c r="Q26" s="482">
        <v>5580</v>
      </c>
      <c r="R26" s="483"/>
      <c r="S26" s="483"/>
      <c r="T26" s="483"/>
      <c r="U26" s="483"/>
      <c r="V26" s="525"/>
      <c r="W26" s="584"/>
      <c r="X26" s="572"/>
      <c r="Y26" s="573"/>
      <c r="Z26" s="481" t="s">
        <v>173</v>
      </c>
      <c r="AA26" s="594"/>
      <c r="AB26" s="594"/>
      <c r="AC26" s="594"/>
      <c r="AD26" s="594"/>
      <c r="AE26" s="594"/>
      <c r="AF26" s="594"/>
      <c r="AG26" s="595"/>
      <c r="AH26" s="482">
        <v>6</v>
      </c>
      <c r="AI26" s="483"/>
      <c r="AJ26" s="483"/>
      <c r="AK26" s="483"/>
      <c r="AL26" s="525"/>
      <c r="AM26" s="482">
        <v>15138</v>
      </c>
      <c r="AN26" s="483"/>
      <c r="AO26" s="483"/>
      <c r="AP26" s="483"/>
      <c r="AQ26" s="483"/>
      <c r="AR26" s="525"/>
      <c r="AS26" s="482">
        <v>2523</v>
      </c>
      <c r="AT26" s="483"/>
      <c r="AU26" s="483"/>
      <c r="AV26" s="483"/>
      <c r="AW26" s="483"/>
      <c r="AX26" s="484"/>
      <c r="AY26" s="434" t="s">
        <v>174</v>
      </c>
      <c r="AZ26" s="435"/>
      <c r="BA26" s="435"/>
      <c r="BB26" s="435"/>
      <c r="BC26" s="435"/>
      <c r="BD26" s="435"/>
      <c r="BE26" s="435"/>
      <c r="BF26" s="435"/>
      <c r="BG26" s="435"/>
      <c r="BH26" s="435"/>
      <c r="BI26" s="435"/>
      <c r="BJ26" s="435"/>
      <c r="BK26" s="435"/>
      <c r="BL26" s="435"/>
      <c r="BM26" s="436"/>
      <c r="BN26" s="431" t="s">
        <v>170</v>
      </c>
      <c r="BO26" s="432"/>
      <c r="BP26" s="432"/>
      <c r="BQ26" s="432"/>
      <c r="BR26" s="432"/>
      <c r="BS26" s="432"/>
      <c r="BT26" s="432"/>
      <c r="BU26" s="433"/>
      <c r="BV26" s="431" t="s">
        <v>170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175</v>
      </c>
      <c r="F27" s="461"/>
      <c r="G27" s="461"/>
      <c r="H27" s="461"/>
      <c r="I27" s="461"/>
      <c r="J27" s="461"/>
      <c r="K27" s="462"/>
      <c r="L27" s="482">
        <v>1</v>
      </c>
      <c r="M27" s="483"/>
      <c r="N27" s="483"/>
      <c r="O27" s="483"/>
      <c r="P27" s="525"/>
      <c r="Q27" s="482">
        <v>3350</v>
      </c>
      <c r="R27" s="483"/>
      <c r="S27" s="483"/>
      <c r="T27" s="483"/>
      <c r="U27" s="483"/>
      <c r="V27" s="525"/>
      <c r="W27" s="584"/>
      <c r="X27" s="572"/>
      <c r="Y27" s="573"/>
      <c r="Z27" s="481" t="s">
        <v>176</v>
      </c>
      <c r="AA27" s="461"/>
      <c r="AB27" s="461"/>
      <c r="AC27" s="461"/>
      <c r="AD27" s="461"/>
      <c r="AE27" s="461"/>
      <c r="AF27" s="461"/>
      <c r="AG27" s="462"/>
      <c r="AH27" s="482">
        <v>1</v>
      </c>
      <c r="AI27" s="483"/>
      <c r="AJ27" s="483"/>
      <c r="AK27" s="483"/>
      <c r="AL27" s="525"/>
      <c r="AM27" s="482" t="s">
        <v>177</v>
      </c>
      <c r="AN27" s="483"/>
      <c r="AO27" s="483"/>
      <c r="AP27" s="483"/>
      <c r="AQ27" s="483"/>
      <c r="AR27" s="525"/>
      <c r="AS27" s="482" t="s">
        <v>178</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319556</v>
      </c>
      <c r="BO27" s="608"/>
      <c r="BP27" s="608"/>
      <c r="BQ27" s="608"/>
      <c r="BR27" s="608"/>
      <c r="BS27" s="608"/>
      <c r="BT27" s="608"/>
      <c r="BU27" s="609"/>
      <c r="BV27" s="607">
        <v>319546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2930</v>
      </c>
      <c r="R28" s="483"/>
      <c r="S28" s="483"/>
      <c r="T28" s="483"/>
      <c r="U28" s="483"/>
      <c r="V28" s="525"/>
      <c r="W28" s="584"/>
      <c r="X28" s="572"/>
      <c r="Y28" s="573"/>
      <c r="Z28" s="481" t="s">
        <v>181</v>
      </c>
      <c r="AA28" s="461"/>
      <c r="AB28" s="461"/>
      <c r="AC28" s="461"/>
      <c r="AD28" s="461"/>
      <c r="AE28" s="461"/>
      <c r="AF28" s="461"/>
      <c r="AG28" s="462"/>
      <c r="AH28" s="482" t="s">
        <v>134</v>
      </c>
      <c r="AI28" s="483"/>
      <c r="AJ28" s="483"/>
      <c r="AK28" s="483"/>
      <c r="AL28" s="525"/>
      <c r="AM28" s="482" t="s">
        <v>126</v>
      </c>
      <c r="AN28" s="483"/>
      <c r="AO28" s="483"/>
      <c r="AP28" s="483"/>
      <c r="AQ28" s="483"/>
      <c r="AR28" s="525"/>
      <c r="AS28" s="482" t="s">
        <v>126</v>
      </c>
      <c r="AT28" s="483"/>
      <c r="AU28" s="483"/>
      <c r="AV28" s="483"/>
      <c r="AW28" s="483"/>
      <c r="AX28" s="484"/>
      <c r="AY28" s="610" t="s">
        <v>182</v>
      </c>
      <c r="AZ28" s="611"/>
      <c r="BA28" s="611"/>
      <c r="BB28" s="612"/>
      <c r="BC28" s="391" t="s">
        <v>47</v>
      </c>
      <c r="BD28" s="392"/>
      <c r="BE28" s="392"/>
      <c r="BF28" s="392"/>
      <c r="BG28" s="392"/>
      <c r="BH28" s="392"/>
      <c r="BI28" s="392"/>
      <c r="BJ28" s="392"/>
      <c r="BK28" s="392"/>
      <c r="BL28" s="392"/>
      <c r="BM28" s="393"/>
      <c r="BN28" s="394">
        <v>2208965</v>
      </c>
      <c r="BO28" s="395"/>
      <c r="BP28" s="395"/>
      <c r="BQ28" s="395"/>
      <c r="BR28" s="395"/>
      <c r="BS28" s="395"/>
      <c r="BT28" s="395"/>
      <c r="BU28" s="396"/>
      <c r="BV28" s="394">
        <v>2446832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12</v>
      </c>
      <c r="M29" s="483"/>
      <c r="N29" s="483"/>
      <c r="O29" s="483"/>
      <c r="P29" s="525"/>
      <c r="Q29" s="482">
        <v>2680</v>
      </c>
      <c r="R29" s="483"/>
      <c r="S29" s="483"/>
      <c r="T29" s="483"/>
      <c r="U29" s="483"/>
      <c r="V29" s="525"/>
      <c r="W29" s="585"/>
      <c r="X29" s="586"/>
      <c r="Y29" s="587"/>
      <c r="Z29" s="481" t="s">
        <v>184</v>
      </c>
      <c r="AA29" s="461"/>
      <c r="AB29" s="461"/>
      <c r="AC29" s="461"/>
      <c r="AD29" s="461"/>
      <c r="AE29" s="461"/>
      <c r="AF29" s="461"/>
      <c r="AG29" s="462"/>
      <c r="AH29" s="482">
        <v>159</v>
      </c>
      <c r="AI29" s="483"/>
      <c r="AJ29" s="483"/>
      <c r="AK29" s="483"/>
      <c r="AL29" s="525"/>
      <c r="AM29" s="482">
        <v>489658</v>
      </c>
      <c r="AN29" s="483"/>
      <c r="AO29" s="483"/>
      <c r="AP29" s="483"/>
      <c r="AQ29" s="483"/>
      <c r="AR29" s="525"/>
      <c r="AS29" s="482">
        <v>3080</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101831</v>
      </c>
      <c r="BO29" s="432"/>
      <c r="BP29" s="432"/>
      <c r="BQ29" s="432"/>
      <c r="BR29" s="432"/>
      <c r="BS29" s="432"/>
      <c r="BT29" s="432"/>
      <c r="BU29" s="433"/>
      <c r="BV29" s="431">
        <v>104949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97.4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2126874</v>
      </c>
      <c r="BO30" s="608"/>
      <c r="BP30" s="608"/>
      <c r="BQ30" s="608"/>
      <c r="BR30" s="608"/>
      <c r="BS30" s="608"/>
      <c r="BT30" s="608"/>
      <c r="BU30" s="609"/>
      <c r="BV30" s="607">
        <v>2214171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193</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200</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国民健康保険特別会計（事業勘定）</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IF('各会計、関係団体の財政状況及び健全化判断比率'!B33="","",'各会計、関係団体の財政状況及び健全化判断比率'!B33)</f>
        <v>上水道事業会計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IF('各会計、関係団体の財政状況及び健全化判断比率'!B34="","",'各会計、関係団体の財政状況及び健全化判断比率'!B34)</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茨城県市町村総合事務組合(一般会計)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城里町開発公社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国民健康保険特別会計（施設勘定）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IF('各会計、関係団体の財政状況及び健全化判断比率'!B35="","",'各会計、関係団体の財政状況及び健全化判断比率'!B35)</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茨城県市町村総合事務組合(県民交通災害共済事業特別会計)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桂ふるさと振興センター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介護保険特別会計（保険事業勘定）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茨城租税債権管理機構(一般会計)</v>
      </c>
      <c r="BZ36" s="621"/>
      <c r="CA36" s="621"/>
      <c r="CB36" s="621"/>
      <c r="CC36" s="621"/>
      <c r="CD36" s="621"/>
      <c r="CE36" s="621"/>
      <c r="CF36" s="621"/>
      <c r="CG36" s="621"/>
      <c r="CH36" s="621"/>
      <c r="CI36" s="621"/>
      <c r="CJ36" s="621"/>
      <c r="CK36" s="621"/>
      <c r="CL36" s="621"/>
      <c r="CM36" s="621"/>
      <c r="CN36" s="214"/>
      <c r="CO36" s="620">
        <f t="shared" si="3"/>
        <v>19</v>
      </c>
      <c r="CP36" s="620"/>
      <c r="CQ36" s="621" t="str">
        <f>IF('各会計、関係団体の財政状況及び健全化判断比率'!BS9="","",'各会計、関係団体の財政状況及び健全化判断比率'!BS9)</f>
        <v>物産センター山桜</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介護保険特別会計（介護サービス事業勘定）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茨城県後期高齢者医療広域連合(一般会計)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後期高齢者医療特別会計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茨城県後期高齢者医療広域連合(後期高齢医療特別会計)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笠間地方広域事務組合(一般会計)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水戸地方農業共済事務組合(農業共済事業会計)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RYg8qCYe/uiMdT8LTBSWhjtMKlKF6lZ5C4vutngtkrDzsdCxItVUQdyN476RhaZr3UpTZns/zoUrwSjh7ynVkg==" saltValue="50MJTk6jtIG0/51y5fAO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2" t="s">
        <v>559</v>
      </c>
      <c r="D34" s="1212"/>
      <c r="E34" s="1213"/>
      <c r="F34" s="32">
        <v>20.04</v>
      </c>
      <c r="G34" s="33">
        <v>17.850000000000001</v>
      </c>
      <c r="H34" s="33">
        <v>14.02</v>
      </c>
      <c r="I34" s="33">
        <v>13.63</v>
      </c>
      <c r="J34" s="34">
        <v>13.47</v>
      </c>
      <c r="K34" s="22"/>
      <c r="L34" s="22"/>
      <c r="M34" s="22"/>
      <c r="N34" s="22"/>
      <c r="O34" s="22"/>
      <c r="P34" s="22"/>
    </row>
    <row r="35" spans="1:16" ht="39" customHeight="1" x14ac:dyDescent="0.15">
      <c r="A35" s="22"/>
      <c r="B35" s="35"/>
      <c r="C35" s="1206" t="s">
        <v>560</v>
      </c>
      <c r="D35" s="1207"/>
      <c r="E35" s="1208"/>
      <c r="F35" s="36">
        <v>6.28</v>
      </c>
      <c r="G35" s="37">
        <v>4.59</v>
      </c>
      <c r="H35" s="37">
        <v>5.28</v>
      </c>
      <c r="I35" s="37">
        <v>6.61</v>
      </c>
      <c r="J35" s="38">
        <v>7.25</v>
      </c>
      <c r="K35" s="22"/>
      <c r="L35" s="22"/>
      <c r="M35" s="22"/>
      <c r="N35" s="22"/>
      <c r="O35" s="22"/>
      <c r="P35" s="22"/>
    </row>
    <row r="36" spans="1:16" ht="39" customHeight="1" x14ac:dyDescent="0.15">
      <c r="A36" s="22"/>
      <c r="B36" s="35"/>
      <c r="C36" s="1206" t="s">
        <v>561</v>
      </c>
      <c r="D36" s="1207"/>
      <c r="E36" s="1208"/>
      <c r="F36" s="36">
        <v>0.59</v>
      </c>
      <c r="G36" s="37">
        <v>0.46</v>
      </c>
      <c r="H36" s="37">
        <v>0.1</v>
      </c>
      <c r="I36" s="37">
        <v>0.02</v>
      </c>
      <c r="J36" s="38">
        <v>1.01</v>
      </c>
      <c r="K36" s="22"/>
      <c r="L36" s="22"/>
      <c r="M36" s="22"/>
      <c r="N36" s="22"/>
      <c r="O36" s="22"/>
      <c r="P36" s="22"/>
    </row>
    <row r="37" spans="1:16" ht="39" customHeight="1" x14ac:dyDescent="0.15">
      <c r="A37" s="22"/>
      <c r="B37" s="35"/>
      <c r="C37" s="1206" t="s">
        <v>562</v>
      </c>
      <c r="D37" s="1207"/>
      <c r="E37" s="1208"/>
      <c r="F37" s="36">
        <v>0.76</v>
      </c>
      <c r="G37" s="37">
        <v>1.01</v>
      </c>
      <c r="H37" s="37">
        <v>1.0900000000000001</v>
      </c>
      <c r="I37" s="37">
        <v>2.13</v>
      </c>
      <c r="J37" s="38">
        <v>0.91</v>
      </c>
      <c r="K37" s="22"/>
      <c r="L37" s="22"/>
      <c r="M37" s="22"/>
      <c r="N37" s="22"/>
      <c r="O37" s="22"/>
      <c r="P37" s="22"/>
    </row>
    <row r="38" spans="1:16" ht="39" customHeight="1" x14ac:dyDescent="0.15">
      <c r="A38" s="22"/>
      <c r="B38" s="35"/>
      <c r="C38" s="1206" t="s">
        <v>563</v>
      </c>
      <c r="D38" s="1207"/>
      <c r="E38" s="1208"/>
      <c r="F38" s="36">
        <v>0.91</v>
      </c>
      <c r="G38" s="37">
        <v>0.18</v>
      </c>
      <c r="H38" s="37">
        <v>0.27</v>
      </c>
      <c r="I38" s="37">
        <v>0.4</v>
      </c>
      <c r="J38" s="38">
        <v>0.73</v>
      </c>
      <c r="K38" s="22"/>
      <c r="L38" s="22"/>
      <c r="M38" s="22"/>
      <c r="N38" s="22"/>
      <c r="O38" s="22"/>
      <c r="P38" s="22"/>
    </row>
    <row r="39" spans="1:16" ht="39" customHeight="1" x14ac:dyDescent="0.15">
      <c r="A39" s="22"/>
      <c r="B39" s="35"/>
      <c r="C39" s="1206" t="s">
        <v>564</v>
      </c>
      <c r="D39" s="1207"/>
      <c r="E39" s="1208"/>
      <c r="F39" s="36">
        <v>0.12</v>
      </c>
      <c r="G39" s="37">
        <v>0.15</v>
      </c>
      <c r="H39" s="37">
        <v>0.14000000000000001</v>
      </c>
      <c r="I39" s="37">
        <v>0.25</v>
      </c>
      <c r="J39" s="38">
        <v>7.0000000000000007E-2</v>
      </c>
      <c r="K39" s="22"/>
      <c r="L39" s="22"/>
      <c r="M39" s="22"/>
      <c r="N39" s="22"/>
      <c r="O39" s="22"/>
      <c r="P39" s="22"/>
    </row>
    <row r="40" spans="1:16" ht="39" customHeight="1" x14ac:dyDescent="0.15">
      <c r="A40" s="22"/>
      <c r="B40" s="35"/>
      <c r="C40" s="1206" t="s">
        <v>565</v>
      </c>
      <c r="D40" s="1207"/>
      <c r="E40" s="1208"/>
      <c r="F40" s="36">
        <v>0</v>
      </c>
      <c r="G40" s="37">
        <v>0</v>
      </c>
      <c r="H40" s="37">
        <v>0</v>
      </c>
      <c r="I40" s="37">
        <v>0</v>
      </c>
      <c r="J40" s="38">
        <v>0.02</v>
      </c>
      <c r="K40" s="22"/>
      <c r="L40" s="22"/>
      <c r="M40" s="22"/>
      <c r="N40" s="22"/>
      <c r="O40" s="22"/>
      <c r="P40" s="22"/>
    </row>
    <row r="41" spans="1:16" ht="39" customHeight="1" x14ac:dyDescent="0.15">
      <c r="A41" s="22"/>
      <c r="B41" s="35"/>
      <c r="C41" s="1206" t="s">
        <v>566</v>
      </c>
      <c r="D41" s="1207"/>
      <c r="E41" s="1208"/>
      <c r="F41" s="36">
        <v>0.02</v>
      </c>
      <c r="G41" s="37">
        <v>0.02</v>
      </c>
      <c r="H41" s="37">
        <v>0.02</v>
      </c>
      <c r="I41" s="37">
        <v>0.02</v>
      </c>
      <c r="J41" s="38">
        <v>0.02</v>
      </c>
      <c r="K41" s="22"/>
      <c r="L41" s="22"/>
      <c r="M41" s="22"/>
      <c r="N41" s="22"/>
      <c r="O41" s="22"/>
      <c r="P41" s="22"/>
    </row>
    <row r="42" spans="1:16" ht="39" customHeight="1" x14ac:dyDescent="0.15">
      <c r="A42" s="22"/>
      <c r="B42" s="39"/>
      <c r="C42" s="1206" t="s">
        <v>567</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568</v>
      </c>
      <c r="D43" s="1210"/>
      <c r="E43" s="1211"/>
      <c r="F43" s="41">
        <v>0</v>
      </c>
      <c r="G43" s="42">
        <v>0</v>
      </c>
      <c r="H43" s="42">
        <v>7.0000000000000007E-2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ScAUKjnvELbZ51zqwM9vPSB7KOlGzG/Lv9HRKj5nwZF3w+wkUG5n57fEPjwPa6UBC+OZLrSHEv8xrgbdAn7BQ==" saltValue="15JUiahL3gQW8bh2xmkq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1174</v>
      </c>
      <c r="L45" s="60">
        <v>1060</v>
      </c>
      <c r="M45" s="60">
        <v>948</v>
      </c>
      <c r="N45" s="60">
        <v>863</v>
      </c>
      <c r="O45" s="61">
        <v>897</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508</v>
      </c>
      <c r="L46" s="64" t="s">
        <v>508</v>
      </c>
      <c r="M46" s="64" t="s">
        <v>508</v>
      </c>
      <c r="N46" s="64" t="s">
        <v>508</v>
      </c>
      <c r="O46" s="65" t="s">
        <v>508</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508</v>
      </c>
      <c r="L47" s="64" t="s">
        <v>508</v>
      </c>
      <c r="M47" s="64" t="s">
        <v>508</v>
      </c>
      <c r="N47" s="64" t="s">
        <v>508</v>
      </c>
      <c r="O47" s="65" t="s">
        <v>508</v>
      </c>
      <c r="P47" s="48"/>
      <c r="Q47" s="48"/>
      <c r="R47" s="48"/>
      <c r="S47" s="48"/>
      <c r="T47" s="48"/>
      <c r="U47" s="48"/>
    </row>
    <row r="48" spans="1:21" ht="30.75" customHeight="1" x14ac:dyDescent="0.15">
      <c r="A48" s="48"/>
      <c r="B48" s="1216"/>
      <c r="C48" s="1217"/>
      <c r="D48" s="62"/>
      <c r="E48" s="1222" t="s">
        <v>14</v>
      </c>
      <c r="F48" s="1222"/>
      <c r="G48" s="1222"/>
      <c r="H48" s="1222"/>
      <c r="I48" s="1222"/>
      <c r="J48" s="1223"/>
      <c r="K48" s="63">
        <v>654</v>
      </c>
      <c r="L48" s="64">
        <v>686</v>
      </c>
      <c r="M48" s="64">
        <v>704</v>
      </c>
      <c r="N48" s="64">
        <v>723</v>
      </c>
      <c r="O48" s="65">
        <v>679</v>
      </c>
      <c r="P48" s="48"/>
      <c r="Q48" s="48"/>
      <c r="R48" s="48"/>
      <c r="S48" s="48"/>
      <c r="T48" s="48"/>
      <c r="U48" s="48"/>
    </row>
    <row r="49" spans="1:21" ht="30.75" customHeight="1" x14ac:dyDescent="0.15">
      <c r="A49" s="48"/>
      <c r="B49" s="1216"/>
      <c r="C49" s="1217"/>
      <c r="D49" s="62"/>
      <c r="E49" s="1222" t="s">
        <v>15</v>
      </c>
      <c r="F49" s="1222"/>
      <c r="G49" s="1222"/>
      <c r="H49" s="1222"/>
      <c r="I49" s="1222"/>
      <c r="J49" s="1223"/>
      <c r="K49" s="63">
        <v>5</v>
      </c>
      <c r="L49" s="64">
        <v>2</v>
      </c>
      <c r="M49" s="64">
        <v>2</v>
      </c>
      <c r="N49" s="64">
        <v>2</v>
      </c>
      <c r="O49" s="65">
        <v>2</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508</v>
      </c>
      <c r="L50" s="64" t="s">
        <v>508</v>
      </c>
      <c r="M50" s="64" t="s">
        <v>508</v>
      </c>
      <c r="N50" s="64" t="s">
        <v>508</v>
      </c>
      <c r="O50" s="65" t="s">
        <v>508</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508</v>
      </c>
      <c r="L51" s="64" t="s">
        <v>508</v>
      </c>
      <c r="M51" s="64" t="s">
        <v>508</v>
      </c>
      <c r="N51" s="64" t="s">
        <v>508</v>
      </c>
      <c r="O51" s="65" t="s">
        <v>508</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1196</v>
      </c>
      <c r="L52" s="64">
        <v>1133</v>
      </c>
      <c r="M52" s="64">
        <v>1137</v>
      </c>
      <c r="N52" s="64">
        <v>1087</v>
      </c>
      <c r="O52" s="65">
        <v>1083</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637</v>
      </c>
      <c r="L53" s="69">
        <v>615</v>
      </c>
      <c r="M53" s="69">
        <v>517</v>
      </c>
      <c r="N53" s="69">
        <v>501</v>
      </c>
      <c r="O53" s="70">
        <v>495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592</v>
      </c>
      <c r="L57" s="84" t="s">
        <v>593</v>
      </c>
      <c r="M57" s="84" t="s">
        <v>592</v>
      </c>
      <c r="N57" s="84" t="s">
        <v>592</v>
      </c>
      <c r="O57" s="85" t="s">
        <v>592</v>
      </c>
    </row>
    <row r="58" spans="1:21" ht="31.5" customHeight="1" thickBot="1" x14ac:dyDescent="0.2">
      <c r="B58" s="1232"/>
      <c r="C58" s="1233"/>
      <c r="D58" s="1237" t="s">
        <v>26</v>
      </c>
      <c r="E58" s="1238"/>
      <c r="F58" s="1238"/>
      <c r="G58" s="1238"/>
      <c r="H58" s="1238"/>
      <c r="I58" s="1238"/>
      <c r="J58" s="1239"/>
      <c r="K58" s="86" t="s">
        <v>592</v>
      </c>
      <c r="L58" s="87" t="s">
        <v>592</v>
      </c>
      <c r="M58" s="87" t="s">
        <v>592</v>
      </c>
      <c r="N58" s="87" t="s">
        <v>592</v>
      </c>
      <c r="O58" s="88" t="s">
        <v>592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G4XeS8bBSGjQVYkk3uP0eyrNveDSXO1XeNwHbAOiFkWxU6HcPTRpybeTEek99gZ85oAamZqjKgIOORS/Ov27g==" saltValue="CDFWm/fmc6ekrmKjM1S1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40" t="s">
        <v>29</v>
      </c>
      <c r="C41" s="1241"/>
      <c r="D41" s="102"/>
      <c r="E41" s="1246" t="s">
        <v>30</v>
      </c>
      <c r="F41" s="1246"/>
      <c r="G41" s="1246"/>
      <c r="H41" s="1247"/>
      <c r="I41" s="103">
        <v>10402</v>
      </c>
      <c r="J41" s="104">
        <v>10408</v>
      </c>
      <c r="K41" s="104">
        <v>10402</v>
      </c>
      <c r="L41" s="104">
        <v>10571</v>
      </c>
      <c r="M41" s="105">
        <v>11140</v>
      </c>
    </row>
    <row r="42" spans="2:13" ht="27.75" customHeight="1" x14ac:dyDescent="0.15">
      <c r="B42" s="1242"/>
      <c r="C42" s="1243"/>
      <c r="D42" s="106"/>
      <c r="E42" s="1248" t="s">
        <v>31</v>
      </c>
      <c r="F42" s="1248"/>
      <c r="G42" s="1248"/>
      <c r="H42" s="1249"/>
      <c r="I42" s="107">
        <v>75</v>
      </c>
      <c r="J42" s="108">
        <v>65</v>
      </c>
      <c r="K42" s="108">
        <v>53</v>
      </c>
      <c r="L42" s="108">
        <v>32</v>
      </c>
      <c r="M42" s="109">
        <v>22</v>
      </c>
    </row>
    <row r="43" spans="2:13" ht="27.75" customHeight="1" x14ac:dyDescent="0.15">
      <c r="B43" s="1242"/>
      <c r="C43" s="1243"/>
      <c r="D43" s="106"/>
      <c r="E43" s="1248" t="s">
        <v>32</v>
      </c>
      <c r="F43" s="1248"/>
      <c r="G43" s="1248"/>
      <c r="H43" s="1249"/>
      <c r="I43" s="107">
        <v>9569</v>
      </c>
      <c r="J43" s="108">
        <v>9403</v>
      </c>
      <c r="K43" s="108">
        <v>8935</v>
      </c>
      <c r="L43" s="108">
        <v>8663</v>
      </c>
      <c r="M43" s="109">
        <v>8348</v>
      </c>
    </row>
    <row r="44" spans="2:13" ht="27.75" customHeight="1" x14ac:dyDescent="0.15">
      <c r="B44" s="1242"/>
      <c r="C44" s="1243"/>
      <c r="D44" s="106"/>
      <c r="E44" s="1248" t="s">
        <v>33</v>
      </c>
      <c r="F44" s="1248"/>
      <c r="G44" s="1248"/>
      <c r="H44" s="1249"/>
      <c r="I44" s="107">
        <v>10</v>
      </c>
      <c r="J44" s="108">
        <v>8</v>
      </c>
      <c r="K44" s="108">
        <v>6</v>
      </c>
      <c r="L44" s="108">
        <v>4</v>
      </c>
      <c r="M44" s="109">
        <v>3</v>
      </c>
    </row>
    <row r="45" spans="2:13" ht="27.75" customHeight="1" x14ac:dyDescent="0.15">
      <c r="B45" s="1242"/>
      <c r="C45" s="1243"/>
      <c r="D45" s="106"/>
      <c r="E45" s="1248" t="s">
        <v>34</v>
      </c>
      <c r="F45" s="1248"/>
      <c r="G45" s="1248"/>
      <c r="H45" s="1249"/>
      <c r="I45" s="107">
        <v>1831</v>
      </c>
      <c r="J45" s="108">
        <v>1838</v>
      </c>
      <c r="K45" s="108">
        <v>1791</v>
      </c>
      <c r="L45" s="108">
        <v>1737</v>
      </c>
      <c r="M45" s="109">
        <v>1723</v>
      </c>
    </row>
    <row r="46" spans="2:13" ht="27.75" customHeight="1" x14ac:dyDescent="0.15">
      <c r="B46" s="1242"/>
      <c r="C46" s="1243"/>
      <c r="D46" s="110"/>
      <c r="E46" s="1248" t="s">
        <v>35</v>
      </c>
      <c r="F46" s="1248"/>
      <c r="G46" s="1248"/>
      <c r="H46" s="1249"/>
      <c r="I46" s="107">
        <v>1</v>
      </c>
      <c r="J46" s="108" t="s">
        <v>508</v>
      </c>
      <c r="K46" s="108" t="s">
        <v>508</v>
      </c>
      <c r="L46" s="108" t="s">
        <v>508</v>
      </c>
      <c r="M46" s="109" t="s">
        <v>508</v>
      </c>
    </row>
    <row r="47" spans="2:13" ht="27.75" customHeight="1" x14ac:dyDescent="0.15">
      <c r="B47" s="1242"/>
      <c r="C47" s="1243"/>
      <c r="D47" s="111"/>
      <c r="E47" s="1250" t="s">
        <v>36</v>
      </c>
      <c r="F47" s="1251"/>
      <c r="G47" s="1251"/>
      <c r="H47" s="1252"/>
      <c r="I47" s="107" t="s">
        <v>508</v>
      </c>
      <c r="J47" s="108" t="s">
        <v>508</v>
      </c>
      <c r="K47" s="108" t="s">
        <v>508</v>
      </c>
      <c r="L47" s="108" t="s">
        <v>508</v>
      </c>
      <c r="M47" s="109" t="s">
        <v>508</v>
      </c>
    </row>
    <row r="48" spans="2:13" ht="27.75" customHeight="1" x14ac:dyDescent="0.15">
      <c r="B48" s="1242"/>
      <c r="C48" s="1243"/>
      <c r="D48" s="106"/>
      <c r="E48" s="1248" t="s">
        <v>37</v>
      </c>
      <c r="F48" s="1248"/>
      <c r="G48" s="1248"/>
      <c r="H48" s="1249"/>
      <c r="I48" s="107" t="s">
        <v>508</v>
      </c>
      <c r="J48" s="108" t="s">
        <v>508</v>
      </c>
      <c r="K48" s="108" t="s">
        <v>508</v>
      </c>
      <c r="L48" s="108" t="s">
        <v>508</v>
      </c>
      <c r="M48" s="109" t="s">
        <v>508</v>
      </c>
    </row>
    <row r="49" spans="2:13" ht="27.75" customHeight="1" x14ac:dyDescent="0.15">
      <c r="B49" s="1244"/>
      <c r="C49" s="1245"/>
      <c r="D49" s="106"/>
      <c r="E49" s="1248" t="s">
        <v>38</v>
      </c>
      <c r="F49" s="1248"/>
      <c r="G49" s="1248"/>
      <c r="H49" s="1249"/>
      <c r="I49" s="107" t="s">
        <v>508</v>
      </c>
      <c r="J49" s="108" t="s">
        <v>508</v>
      </c>
      <c r="K49" s="108" t="s">
        <v>508</v>
      </c>
      <c r="L49" s="108" t="s">
        <v>508</v>
      </c>
      <c r="M49" s="109" t="s">
        <v>508</v>
      </c>
    </row>
    <row r="50" spans="2:13" ht="27.75" customHeight="1" x14ac:dyDescent="0.15">
      <c r="B50" s="1253" t="s">
        <v>39</v>
      </c>
      <c r="C50" s="1254"/>
      <c r="D50" s="112"/>
      <c r="E50" s="1248" t="s">
        <v>40</v>
      </c>
      <c r="F50" s="1248"/>
      <c r="G50" s="1248"/>
      <c r="H50" s="1249"/>
      <c r="I50" s="107">
        <v>5173</v>
      </c>
      <c r="J50" s="108">
        <v>5466</v>
      </c>
      <c r="K50" s="108">
        <v>5072</v>
      </c>
      <c r="L50" s="108">
        <v>5301</v>
      </c>
      <c r="M50" s="109">
        <v>5204</v>
      </c>
    </row>
    <row r="51" spans="2:13" ht="27.75" customHeight="1" x14ac:dyDescent="0.15">
      <c r="B51" s="1242"/>
      <c r="C51" s="1243"/>
      <c r="D51" s="106"/>
      <c r="E51" s="1248" t="s">
        <v>41</v>
      </c>
      <c r="F51" s="1248"/>
      <c r="G51" s="1248"/>
      <c r="H51" s="1249"/>
      <c r="I51" s="107">
        <v>400</v>
      </c>
      <c r="J51" s="108">
        <v>341</v>
      </c>
      <c r="K51" s="108">
        <v>318</v>
      </c>
      <c r="L51" s="108">
        <v>270</v>
      </c>
      <c r="M51" s="109">
        <v>220</v>
      </c>
    </row>
    <row r="52" spans="2:13" ht="27.75" customHeight="1" x14ac:dyDescent="0.15">
      <c r="B52" s="1244"/>
      <c r="C52" s="1245"/>
      <c r="D52" s="106"/>
      <c r="E52" s="1248" t="s">
        <v>42</v>
      </c>
      <c r="F52" s="1248"/>
      <c r="G52" s="1248"/>
      <c r="H52" s="1249"/>
      <c r="I52" s="107">
        <v>12439</v>
      </c>
      <c r="J52" s="108">
        <v>12531</v>
      </c>
      <c r="K52" s="108">
        <v>12363</v>
      </c>
      <c r="L52" s="108">
        <v>12349</v>
      </c>
      <c r="M52" s="109">
        <v>12600</v>
      </c>
    </row>
    <row r="53" spans="2:13" ht="27.75" customHeight="1" thickBot="1" x14ac:dyDescent="0.2">
      <c r="B53" s="1255" t="s">
        <v>43</v>
      </c>
      <c r="C53" s="1256"/>
      <c r="D53" s="113"/>
      <c r="E53" s="1257" t="s">
        <v>44</v>
      </c>
      <c r="F53" s="1257"/>
      <c r="G53" s="1257"/>
      <c r="H53" s="1258"/>
      <c r="I53" s="114">
        <v>3876</v>
      </c>
      <c r="J53" s="115">
        <v>3383</v>
      </c>
      <c r="K53" s="115">
        <v>3434</v>
      </c>
      <c r="L53" s="115">
        <v>3088</v>
      </c>
      <c r="M53" s="116">
        <v>3210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z83cOoqTLqidSrLojoZ9Qhgc0C7ifrx3ZTvnhGQCXfHQJwdSpOQqc2k/zoGf1Ay/z+H7TZSt92yHYcMZ71dMw==" saltValue="prqntendMezpvzRnbfr8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7" t="s">
        <v>47</v>
      </c>
      <c r="D55" s="1267"/>
      <c r="E55" s="1268"/>
      <c r="F55" s="128">
        <v>2718</v>
      </c>
      <c r="G55" s="128">
        <v>2447</v>
      </c>
      <c r="H55" s="129">
        <v>2209</v>
      </c>
    </row>
    <row r="56" spans="2:8" ht="52.5" customHeight="1" x14ac:dyDescent="0.15">
      <c r="B56" s="130"/>
      <c r="C56" s="1269" t="s">
        <v>48</v>
      </c>
      <c r="D56" s="1269"/>
      <c r="E56" s="1270"/>
      <c r="F56" s="131">
        <v>106</v>
      </c>
      <c r="G56" s="131">
        <v>105</v>
      </c>
      <c r="H56" s="132">
        <v>102</v>
      </c>
    </row>
    <row r="57" spans="2:8" ht="53.25" customHeight="1" x14ac:dyDescent="0.15">
      <c r="B57" s="130"/>
      <c r="C57" s="1271" t="s">
        <v>49</v>
      </c>
      <c r="D57" s="1271"/>
      <c r="E57" s="1272"/>
      <c r="F57" s="133">
        <v>2248</v>
      </c>
      <c r="G57" s="133">
        <v>2214</v>
      </c>
      <c r="H57" s="134">
        <v>2127</v>
      </c>
    </row>
    <row r="58" spans="2:8" ht="45.75" customHeight="1" x14ac:dyDescent="0.15">
      <c r="B58" s="135"/>
      <c r="C58" s="1259" t="s">
        <v>587</v>
      </c>
      <c r="D58" s="1260"/>
      <c r="E58" s="1261"/>
      <c r="F58" s="136">
        <v>1122</v>
      </c>
      <c r="G58" s="136">
        <v>1122</v>
      </c>
      <c r="H58" s="137">
        <v>1075</v>
      </c>
    </row>
    <row r="59" spans="2:8" ht="45.75" customHeight="1" x14ac:dyDescent="0.15">
      <c r="B59" s="135"/>
      <c r="C59" s="1259" t="s">
        <v>588</v>
      </c>
      <c r="D59" s="1260"/>
      <c r="E59" s="1261"/>
      <c r="F59" s="136">
        <v>784</v>
      </c>
      <c r="G59" s="136">
        <v>764</v>
      </c>
      <c r="H59" s="137">
        <v>714</v>
      </c>
    </row>
    <row r="60" spans="2:8" ht="45.75" customHeight="1" x14ac:dyDescent="0.15">
      <c r="B60" s="135"/>
      <c r="C60" s="1259" t="s">
        <v>589</v>
      </c>
      <c r="D60" s="1260"/>
      <c r="E60" s="1261"/>
      <c r="F60" s="136">
        <v>219</v>
      </c>
      <c r="G60" s="136">
        <v>213</v>
      </c>
      <c r="H60" s="137">
        <v>210</v>
      </c>
    </row>
    <row r="61" spans="2:8" ht="45.75" customHeight="1" x14ac:dyDescent="0.15">
      <c r="B61" s="135"/>
      <c r="C61" s="1259" t="s">
        <v>590</v>
      </c>
      <c r="D61" s="1260"/>
      <c r="E61" s="1261"/>
      <c r="F61" s="136">
        <v>51</v>
      </c>
      <c r="G61" s="136">
        <v>51</v>
      </c>
      <c r="H61" s="137">
        <v>51</v>
      </c>
    </row>
    <row r="62" spans="2:8" ht="45.75" customHeight="1" thickBot="1" x14ac:dyDescent="0.2">
      <c r="B62" s="138"/>
      <c r="C62" s="1262" t="s">
        <v>591</v>
      </c>
      <c r="D62" s="1263"/>
      <c r="E62" s="1264"/>
      <c r="F62" s="139">
        <v>33</v>
      </c>
      <c r="G62" s="139">
        <v>32</v>
      </c>
      <c r="H62" s="140">
        <v>31</v>
      </c>
    </row>
    <row r="63" spans="2:8" ht="52.5" customHeight="1" thickBot="1" x14ac:dyDescent="0.2">
      <c r="B63" s="141"/>
      <c r="C63" s="1265" t="s">
        <v>50</v>
      </c>
      <c r="D63" s="1265"/>
      <c r="E63" s="1266"/>
      <c r="F63" s="142">
        <v>5072</v>
      </c>
      <c r="G63" s="142">
        <v>4766</v>
      </c>
      <c r="H63" s="143">
        <v>4438</v>
      </c>
    </row>
    <row r="64" spans="2:8" ht="15" customHeight="1" x14ac:dyDescent="0.15"/>
  </sheetData>
  <sheetProtection algorithmName="SHA-512" hashValue="r8jQ0uiaGQEmdXP9cheG5Mvcz6IrqkJTP0eT2ie/H0OM+9t/gcanT20HrhJx05aMt23uNPNP/Ctn66A8vpfr1Q==" saltValue="GAAPOmBpF2gGEQzhE+X5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76969</v>
      </c>
      <c r="E3" s="162"/>
      <c r="F3" s="163">
        <v>115123</v>
      </c>
      <c r="G3" s="164"/>
      <c r="H3" s="165"/>
    </row>
    <row r="4" spans="1:8" x14ac:dyDescent="0.15">
      <c r="A4" s="166"/>
      <c r="B4" s="167"/>
      <c r="C4" s="168"/>
      <c r="D4" s="169">
        <v>47357</v>
      </c>
      <c r="E4" s="170"/>
      <c r="F4" s="171">
        <v>46026</v>
      </c>
      <c r="G4" s="172"/>
      <c r="H4" s="173"/>
    </row>
    <row r="5" spans="1:8" x14ac:dyDescent="0.15">
      <c r="A5" s="154" t="s">
        <v>542</v>
      </c>
      <c r="B5" s="159"/>
      <c r="C5" s="160"/>
      <c r="D5" s="161">
        <v>89035</v>
      </c>
      <c r="E5" s="162"/>
      <c r="F5" s="163">
        <v>98899</v>
      </c>
      <c r="G5" s="164"/>
      <c r="H5" s="165"/>
    </row>
    <row r="6" spans="1:8" x14ac:dyDescent="0.15">
      <c r="A6" s="166"/>
      <c r="B6" s="167"/>
      <c r="C6" s="168"/>
      <c r="D6" s="169">
        <v>55816</v>
      </c>
      <c r="E6" s="170"/>
      <c r="F6" s="171">
        <v>43734</v>
      </c>
      <c r="G6" s="172"/>
      <c r="H6" s="173"/>
    </row>
    <row r="7" spans="1:8" x14ac:dyDescent="0.15">
      <c r="A7" s="154" t="s">
        <v>543</v>
      </c>
      <c r="B7" s="159"/>
      <c r="C7" s="160"/>
      <c r="D7" s="161">
        <v>56318</v>
      </c>
      <c r="E7" s="162"/>
      <c r="F7" s="163">
        <v>96462</v>
      </c>
      <c r="G7" s="164"/>
      <c r="H7" s="165"/>
    </row>
    <row r="8" spans="1:8" x14ac:dyDescent="0.15">
      <c r="A8" s="166"/>
      <c r="B8" s="167"/>
      <c r="C8" s="168"/>
      <c r="D8" s="169">
        <v>43157</v>
      </c>
      <c r="E8" s="170"/>
      <c r="F8" s="171">
        <v>39886</v>
      </c>
      <c r="G8" s="172"/>
      <c r="H8" s="173"/>
    </row>
    <row r="9" spans="1:8" x14ac:dyDescent="0.15">
      <c r="A9" s="154" t="s">
        <v>544</v>
      </c>
      <c r="B9" s="159"/>
      <c r="C9" s="160"/>
      <c r="D9" s="161">
        <v>68881</v>
      </c>
      <c r="E9" s="162"/>
      <c r="F9" s="163">
        <v>83103</v>
      </c>
      <c r="G9" s="164"/>
      <c r="H9" s="165"/>
    </row>
    <row r="10" spans="1:8" x14ac:dyDescent="0.15">
      <c r="A10" s="166"/>
      <c r="B10" s="167"/>
      <c r="C10" s="168"/>
      <c r="D10" s="169">
        <v>42132</v>
      </c>
      <c r="E10" s="170"/>
      <c r="F10" s="171">
        <v>41378</v>
      </c>
      <c r="G10" s="172"/>
      <c r="H10" s="173"/>
    </row>
    <row r="11" spans="1:8" x14ac:dyDescent="0.15">
      <c r="A11" s="154" t="s">
        <v>545</v>
      </c>
      <c r="B11" s="159"/>
      <c r="C11" s="160"/>
      <c r="D11" s="161">
        <v>231925</v>
      </c>
      <c r="E11" s="162"/>
      <c r="F11" s="163">
        <v>84459</v>
      </c>
      <c r="G11" s="164"/>
      <c r="H11" s="165"/>
    </row>
    <row r="12" spans="1:8" x14ac:dyDescent="0.15">
      <c r="A12" s="166"/>
      <c r="B12" s="167"/>
      <c r="C12" s="174"/>
      <c r="D12" s="169">
        <v>79995</v>
      </c>
      <c r="E12" s="170"/>
      <c r="F12" s="171">
        <v>47314</v>
      </c>
      <c r="G12" s="172"/>
      <c r="H12" s="173"/>
    </row>
    <row r="13" spans="1:8" x14ac:dyDescent="0.15">
      <c r="A13" s="154"/>
      <c r="B13" s="159"/>
      <c r="C13" s="175"/>
      <c r="D13" s="176">
        <v>104626</v>
      </c>
      <c r="E13" s="177"/>
      <c r="F13" s="178">
        <v>95609</v>
      </c>
      <c r="G13" s="179"/>
      <c r="H13" s="165"/>
    </row>
    <row r="14" spans="1:8" x14ac:dyDescent="0.15">
      <c r="A14" s="166"/>
      <c r="B14" s="167"/>
      <c r="C14" s="168"/>
      <c r="D14" s="169">
        <v>53691</v>
      </c>
      <c r="E14" s="170"/>
      <c r="F14" s="171">
        <v>43668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6.28</v>
      </c>
      <c r="C19" s="180">
        <f>ROUND(VALUE(SUBSTITUTE(実質収支比率等に係る経年分析!G$48,"▲","-")),2)</f>
        <v>4.5999999999999996</v>
      </c>
      <c r="D19" s="180">
        <f>ROUND(VALUE(SUBSTITUTE(実質収支比率等に係る経年分析!H$48,"▲","-")),2)</f>
        <v>5.29</v>
      </c>
      <c r="E19" s="180">
        <f>ROUND(VALUE(SUBSTITUTE(実質収支比率等に係る経年分析!I$48,"▲","-")),2)</f>
        <v>6.61</v>
      </c>
      <c r="F19" s="180">
        <f>ROUND(VALUE(SUBSTITUTE(実質収支比率等に係る経年分析!J$48,"▲","-")),2)</f>
        <v>7.25</v>
      </c>
    </row>
    <row r="20" spans="1:11" x14ac:dyDescent="0.15">
      <c r="A20" s="180" t="s">
        <v>54</v>
      </c>
      <c r="B20" s="180">
        <f>ROUND(VALUE(SUBSTITUTE(実質収支比率等に係る経年分析!F$47,"▲","-")),2)</f>
        <v>54.29</v>
      </c>
      <c r="C20" s="180">
        <f>ROUND(VALUE(SUBSTITUTE(実質収支比率等に係る経年分析!G$47,"▲","-")),2)</f>
        <v>48.52</v>
      </c>
      <c r="D20" s="180">
        <f>ROUND(VALUE(SUBSTITUTE(実質収支比率等に係る経年分析!H$47,"▲","-")),2)</f>
        <v>42.95</v>
      </c>
      <c r="E20" s="180">
        <f>ROUND(VALUE(SUBSTITUTE(実質収支比率等に係る経年分析!I$47,"▲","-")),2)</f>
        <v>39.380000000000003</v>
      </c>
      <c r="F20" s="180">
        <f>ROUND(VALUE(SUBSTITUTE(実質収支比率等に係る経年分析!J$47,"▲","-")),2)</f>
        <v>34.35</v>
      </c>
    </row>
    <row r="21" spans="1:11" x14ac:dyDescent="0.15">
      <c r="A21" s="180" t="s">
        <v>55</v>
      </c>
      <c r="B21" s="180">
        <f>IF(ISNUMBER(VALUE(SUBSTITUTE(実質収支比率等に係る経年分析!F$49,"▲","-"))),ROUND(VALUE(SUBSTITUTE(実質収支比率等に係る経年分析!F$49,"▲","-")),2),NA())</f>
        <v>3.64</v>
      </c>
      <c r="C21" s="180">
        <f>IF(ISNUMBER(VALUE(SUBSTITUTE(実質収支比率等に係る経年分析!G$49,"▲","-"))),ROUND(VALUE(SUBSTITUTE(実質収支比率等に係る経年分析!G$49,"▲","-")),2),NA())</f>
        <v>-9.7200000000000006</v>
      </c>
      <c r="D21" s="180">
        <f>IF(ISNUMBER(VALUE(SUBSTITUTE(実質収支比率等に係る経年分析!H$49,"▲","-"))),ROUND(VALUE(SUBSTITUTE(実質収支比率等に係る経年分析!H$49,"▲","-")),2),NA())</f>
        <v>-5.48</v>
      </c>
      <c r="E21" s="180">
        <f>IF(ISNUMBER(VALUE(SUBSTITUTE(実質収支比率等に係る経年分析!I$49,"▲","-"))),ROUND(VALUE(SUBSTITUTE(実質収支比率等に係る経年分析!I$49,"▲","-")),2),NA())</f>
        <v>-3.13</v>
      </c>
      <c r="F21" s="180">
        <f>IF(ISNUMBER(VALUE(SUBSTITUTE(実質収支比率等に係る経年分析!J$49,"▲","-"))),ROUND(VALUE(SUBSTITUTE(実質収支比率等に係る経年分析!J$49,"▲","-")),2),NA())</f>
        <v>-2.84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0.73</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7.25</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17.850000000000001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13.47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1196</v>
      </c>
      <c r="E42" s="182"/>
      <c r="F42" s="182"/>
      <c r="G42" s="182">
        <f>'実質公債費比率（分子）の構造'!L$52</f>
        <v>1133</v>
      </c>
      <c r="H42" s="182"/>
      <c r="I42" s="182"/>
      <c r="J42" s="182">
        <f>'実質公債費比率（分子）の構造'!M$52</f>
        <v>1137</v>
      </c>
      <c r="K42" s="182"/>
      <c r="L42" s="182"/>
      <c r="M42" s="182">
        <f>'実質公債費比率（分子）の構造'!N$52</f>
        <v>1087</v>
      </c>
      <c r="N42" s="182"/>
      <c r="O42" s="182"/>
      <c r="P42" s="182">
        <f>'実質公債費比率（分子）の構造'!O$52</f>
        <v>1083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66</v>
      </c>
      <c r="B46" s="182">
        <f>'実質公債費比率（分子）の構造'!K$48</f>
        <v>654</v>
      </c>
      <c r="C46" s="182"/>
      <c r="D46" s="182"/>
      <c r="E46" s="182">
        <f>'実質公債費比率（分子）の構造'!L$48</f>
        <v>686</v>
      </c>
      <c r="F46" s="182"/>
      <c r="G46" s="182"/>
      <c r="H46" s="182">
        <f>'実質公債費比率（分子）の構造'!M$48</f>
        <v>704</v>
      </c>
      <c r="I46" s="182"/>
      <c r="J46" s="182"/>
      <c r="K46" s="182">
        <f>'実質公債費比率（分子）の構造'!N$48</f>
        <v>723</v>
      </c>
      <c r="L46" s="182"/>
      <c r="M46" s="182"/>
      <c r="N46" s="182">
        <f>'実質公債費比率（分子）の構造'!O$48</f>
        <v>679</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1174</v>
      </c>
      <c r="C49" s="182"/>
      <c r="D49" s="182"/>
      <c r="E49" s="182">
        <f>'実質公債費比率（分子）の構造'!L$45</f>
        <v>1060</v>
      </c>
      <c r="F49" s="182"/>
      <c r="G49" s="182"/>
      <c r="H49" s="182">
        <f>'実質公債費比率（分子）の構造'!M$45</f>
        <v>948</v>
      </c>
      <c r="I49" s="182"/>
      <c r="J49" s="182"/>
      <c r="K49" s="182">
        <f>'実質公債費比率（分子）の構造'!N$45</f>
        <v>863</v>
      </c>
      <c r="L49" s="182"/>
      <c r="M49" s="182"/>
      <c r="N49" s="182">
        <f>'実質公債費比率（分子）の構造'!O$45</f>
        <v>897</v>
      </c>
      <c r="O49" s="182"/>
      <c r="P49" s="182"/>
    </row>
    <row r="50" spans="1:16" x14ac:dyDescent="0.15">
      <c r="A50" s="182" t="s">
        <v>69</v>
      </c>
      <c r="B50" s="182" t="e">
        <f>NA()</f>
        <v>#N/A</v>
      </c>
      <c r="C50" s="182">
        <f>IF(ISNUMBER('実質公債費比率（分子）の構造'!K$53),'実質公債費比率（分子）の構造'!K$53,NA())</f>
        <v>637</v>
      </c>
      <c r="D50" s="182" t="e">
        <f>NA()</f>
        <v>#N/A</v>
      </c>
      <c r="E50" s="182" t="e">
        <f>NA()</f>
        <v>#N/A</v>
      </c>
      <c r="F50" s="182">
        <f>IF(ISNUMBER('実質公債費比率（分子）の構造'!L$53),'実質公債費比率（分子）の構造'!L$53,NA())</f>
        <v>615</v>
      </c>
      <c r="G50" s="182" t="e">
        <f>NA()</f>
        <v>#N/A</v>
      </c>
      <c r="H50" s="182" t="e">
        <f>NA()</f>
        <v>#N/A</v>
      </c>
      <c r="I50" s="182">
        <f>IF(ISNUMBER('実質公債費比率（分子）の構造'!M$53),'実質公債費比率（分子）の構造'!M$53,NA())</f>
        <v>517</v>
      </c>
      <c r="J50" s="182" t="e">
        <f>NA()</f>
        <v>#N/A</v>
      </c>
      <c r="K50" s="182" t="e">
        <f>NA()</f>
        <v>#N/A</v>
      </c>
      <c r="L50" s="182">
        <f>IF(ISNUMBER('実質公債費比率（分子）の構造'!N$53),'実質公債費比率（分子）の構造'!N$53,NA())</f>
        <v>501</v>
      </c>
      <c r="M50" s="182" t="e">
        <f>NA()</f>
        <v>#N/A</v>
      </c>
      <c r="N50" s="182" t="e">
        <f>NA()</f>
        <v>#N/A</v>
      </c>
      <c r="O50" s="182">
        <f>IF(ISNUMBER('実質公債費比率（分子）の構造'!O$53),'実質公債費比率（分子）の構造'!O$53,NA())</f>
        <v>495</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12439</v>
      </c>
      <c r="E56" s="181"/>
      <c r="F56" s="181"/>
      <c r="G56" s="181">
        <f>'将来負担比率（分子）の構造'!J$52</f>
        <v>12531</v>
      </c>
      <c r="H56" s="181"/>
      <c r="I56" s="181"/>
      <c r="J56" s="181">
        <f>'将来負担比率（分子）の構造'!K$52</f>
        <v>12363</v>
      </c>
      <c r="K56" s="181"/>
      <c r="L56" s="181"/>
      <c r="M56" s="181">
        <f>'将来負担比率（分子）の構造'!L$52</f>
        <v>12349</v>
      </c>
      <c r="N56" s="181"/>
      <c r="O56" s="181"/>
      <c r="P56" s="181">
        <f>'将来負担比率（分子）の構造'!M$52</f>
        <v>12600</v>
      </c>
    </row>
    <row r="57" spans="1:16" x14ac:dyDescent="0.15">
      <c r="A57" s="181" t="s">
        <v>41</v>
      </c>
      <c r="B57" s="181"/>
      <c r="C57" s="181"/>
      <c r="D57" s="181">
        <f>'将来負担比率（分子）の構造'!I$51</f>
        <v>400</v>
      </c>
      <c r="E57" s="181"/>
      <c r="F57" s="181"/>
      <c r="G57" s="181">
        <f>'将来負担比率（分子）の構造'!J$51</f>
        <v>341</v>
      </c>
      <c r="H57" s="181"/>
      <c r="I57" s="181"/>
      <c r="J57" s="181">
        <f>'将来負担比率（分子）の構造'!K$51</f>
        <v>318</v>
      </c>
      <c r="K57" s="181"/>
      <c r="L57" s="181"/>
      <c r="M57" s="181">
        <f>'将来負担比率（分子）の構造'!L$51</f>
        <v>270</v>
      </c>
      <c r="N57" s="181"/>
      <c r="O57" s="181"/>
      <c r="P57" s="181">
        <f>'将来負担比率（分子）の構造'!M$51</f>
        <v>220</v>
      </c>
    </row>
    <row r="58" spans="1:16" x14ac:dyDescent="0.15">
      <c r="A58" s="181" t="s">
        <v>40</v>
      </c>
      <c r="B58" s="181"/>
      <c r="C58" s="181"/>
      <c r="D58" s="181">
        <f>'将来負担比率（分子）の構造'!I$50</f>
        <v>5173</v>
      </c>
      <c r="E58" s="181"/>
      <c r="F58" s="181"/>
      <c r="G58" s="181">
        <f>'将来負担比率（分子）の構造'!J$50</f>
        <v>5466</v>
      </c>
      <c r="H58" s="181"/>
      <c r="I58" s="181"/>
      <c r="J58" s="181">
        <f>'将来負担比率（分子）の構造'!K$50</f>
        <v>5072</v>
      </c>
      <c r="K58" s="181"/>
      <c r="L58" s="181"/>
      <c r="M58" s="181">
        <f>'将来負担比率（分子）の構造'!L$50</f>
        <v>5301</v>
      </c>
      <c r="N58" s="181"/>
      <c r="O58" s="181"/>
      <c r="P58" s="181">
        <f>'将来負担比率（分子）の構造'!M$50</f>
        <v>5204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1831</v>
      </c>
      <c r="C62" s="181"/>
      <c r="D62" s="181"/>
      <c r="E62" s="181">
        <f>'将来負担比率（分子）の構造'!J$45</f>
        <v>1838</v>
      </c>
      <c r="F62" s="181"/>
      <c r="G62" s="181"/>
      <c r="H62" s="181">
        <f>'将来負担比率（分子）の構造'!K$45</f>
        <v>1791</v>
      </c>
      <c r="I62" s="181"/>
      <c r="J62" s="181"/>
      <c r="K62" s="181">
        <f>'将来負担比率（分子）の構造'!L$45</f>
        <v>1737</v>
      </c>
      <c r="L62" s="181"/>
      <c r="M62" s="181"/>
      <c r="N62" s="181">
        <f>'将来負担比率（分子）の構造'!M$45</f>
        <v>1723</v>
      </c>
      <c r="O62" s="181"/>
      <c r="P62" s="181"/>
    </row>
    <row r="63" spans="1:16" x14ac:dyDescent="0.15">
      <c r="A63" s="181" t="s">
        <v>33</v>
      </c>
      <c r="B63" s="181">
        <f>'将来負担比率（分子）の構造'!I$44</f>
        <v>10</v>
      </c>
      <c r="C63" s="181"/>
      <c r="D63" s="181"/>
      <c r="E63" s="181">
        <f>'将来負担比率（分子）の構造'!J$44</f>
        <v>8</v>
      </c>
      <c r="F63" s="181"/>
      <c r="G63" s="181"/>
      <c r="H63" s="181">
        <f>'将来負担比率（分子）の構造'!K$44</f>
        <v>6</v>
      </c>
      <c r="I63" s="181"/>
      <c r="J63" s="181"/>
      <c r="K63" s="181">
        <f>'将来負担比率（分子）の構造'!L$44</f>
        <v>4</v>
      </c>
      <c r="L63" s="181"/>
      <c r="M63" s="181"/>
      <c r="N63" s="181">
        <f>'将来負担比率（分子）の構造'!M$44</f>
        <v>3</v>
      </c>
      <c r="O63" s="181"/>
      <c r="P63" s="181"/>
    </row>
    <row r="64" spans="1:16" x14ac:dyDescent="0.15">
      <c r="A64" s="181" t="s">
        <v>32</v>
      </c>
      <c r="B64" s="181">
        <f>'将来負担比率（分子）の構造'!I$43</f>
        <v>9569</v>
      </c>
      <c r="C64" s="181"/>
      <c r="D64" s="181"/>
      <c r="E64" s="181">
        <f>'将来負担比率（分子）の構造'!J$43</f>
        <v>9403</v>
      </c>
      <c r="F64" s="181"/>
      <c r="G64" s="181"/>
      <c r="H64" s="181">
        <f>'将来負担比率（分子）の構造'!K$43</f>
        <v>8935</v>
      </c>
      <c r="I64" s="181"/>
      <c r="J64" s="181"/>
      <c r="K64" s="181">
        <f>'将来負担比率（分子）の構造'!L$43</f>
        <v>8663</v>
      </c>
      <c r="L64" s="181"/>
      <c r="M64" s="181"/>
      <c r="N64" s="181">
        <f>'将来負担比率（分子）の構造'!M$43</f>
        <v>8348</v>
      </c>
      <c r="O64" s="181"/>
      <c r="P64" s="181"/>
    </row>
    <row r="65" spans="1:16" x14ac:dyDescent="0.15">
      <c r="A65" s="181" t="s">
        <v>31</v>
      </c>
      <c r="B65" s="181">
        <f>'将来負担比率（分子）の構造'!I$42</f>
        <v>75</v>
      </c>
      <c r="C65" s="181"/>
      <c r="D65" s="181"/>
      <c r="E65" s="181">
        <f>'将来負担比率（分子）の構造'!J$42</f>
        <v>65</v>
      </c>
      <c r="F65" s="181"/>
      <c r="G65" s="181"/>
      <c r="H65" s="181">
        <f>'将来負担比率（分子）の構造'!K$42</f>
        <v>53</v>
      </c>
      <c r="I65" s="181"/>
      <c r="J65" s="181"/>
      <c r="K65" s="181">
        <f>'将来負担比率（分子）の構造'!L$42</f>
        <v>32</v>
      </c>
      <c r="L65" s="181"/>
      <c r="M65" s="181"/>
      <c r="N65" s="181">
        <f>'将来負担比率（分子）の構造'!M$42</f>
        <v>22</v>
      </c>
      <c r="O65" s="181"/>
      <c r="P65" s="181"/>
    </row>
    <row r="66" spans="1:16" x14ac:dyDescent="0.15">
      <c r="A66" s="181" t="s">
        <v>30</v>
      </c>
      <c r="B66" s="181">
        <f>'将来負担比率（分子）の構造'!I$41</f>
        <v>10402</v>
      </c>
      <c r="C66" s="181"/>
      <c r="D66" s="181"/>
      <c r="E66" s="181">
        <f>'将来負担比率（分子）の構造'!J$41</f>
        <v>10408</v>
      </c>
      <c r="F66" s="181"/>
      <c r="G66" s="181"/>
      <c r="H66" s="181">
        <f>'将来負担比率（分子）の構造'!K$41</f>
        <v>10402</v>
      </c>
      <c r="I66" s="181"/>
      <c r="J66" s="181"/>
      <c r="K66" s="181">
        <f>'将来負担比率（分子）の構造'!L$41</f>
        <v>10571</v>
      </c>
      <c r="L66" s="181"/>
      <c r="M66" s="181"/>
      <c r="N66" s="181">
        <f>'将来負担比率（分子）の構造'!M$41</f>
        <v>11140</v>
      </c>
      <c r="O66" s="181"/>
      <c r="P66" s="181"/>
    </row>
    <row r="67" spans="1:16" x14ac:dyDescent="0.15">
      <c r="A67" s="181" t="s">
        <v>73</v>
      </c>
      <c r="B67" s="181" t="e">
        <f>NA()</f>
        <v>#N/A</v>
      </c>
      <c r="C67" s="181">
        <f>IF(ISNUMBER('将来負担比率（分子）の構造'!I$53), IF('将来負担比率（分子）の構造'!I$53 &lt; 0, 0, '将来負担比率（分子）の構造'!I$53), NA())</f>
        <v>3876</v>
      </c>
      <c r="D67" s="181" t="e">
        <f>NA()</f>
        <v>#N/A</v>
      </c>
      <c r="E67" s="181" t="e">
        <f>NA()</f>
        <v>#N/A</v>
      </c>
      <c r="F67" s="181">
        <f>IF(ISNUMBER('将来負担比率（分子）の構造'!J$53), IF('将来負担比率（分子）の構造'!J$53 &lt; 0, 0, '将来負担比率（分子）の構造'!J$53), NA())</f>
        <v>3383</v>
      </c>
      <c r="G67" s="181" t="e">
        <f>NA()</f>
        <v>#N/A</v>
      </c>
      <c r="H67" s="181" t="e">
        <f>NA()</f>
        <v>#N/A</v>
      </c>
      <c r="I67" s="181">
        <f>IF(ISNUMBER('将来負担比率（分子）の構造'!K$53), IF('将来負担比率（分子）の構造'!K$53 &lt; 0, 0, '将来負担比率（分子）の構造'!K$53), NA())</f>
        <v>3434</v>
      </c>
      <c r="J67" s="181" t="e">
        <f>NA()</f>
        <v>#N/A</v>
      </c>
      <c r="K67" s="181" t="e">
        <f>NA()</f>
        <v>#N/A</v>
      </c>
      <c r="L67" s="181">
        <f>IF(ISNUMBER('将来負担比率（分子）の構造'!L$53), IF('将来負担比率（分子）の構造'!L$53 &lt; 0, 0, '将来負担比率（分子）の構造'!L$53), NA())</f>
        <v>3088</v>
      </c>
      <c r="M67" s="181" t="e">
        <f>NA()</f>
        <v>#N/A</v>
      </c>
      <c r="N67" s="181" t="e">
        <f>NA()</f>
        <v>#N/A</v>
      </c>
      <c r="O67" s="181">
        <f>IF(ISNUMBER('将来負担比率（分子）の構造'!M$53), IF('将来負担比率（分子）の構造'!M$53 &lt; 0, 0, '将来負担比率（分子）の構造'!M$53), NA())</f>
        <v>3210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2718</v>
      </c>
      <c r="C72" s="185">
        <f>基金残高に係る経年分析!G55</f>
        <v>2447</v>
      </c>
      <c r="D72" s="185">
        <f>基金残高に係る経年分析!H55</f>
        <v>2209</v>
      </c>
    </row>
    <row r="73" spans="1:16" x14ac:dyDescent="0.15">
      <c r="A73" s="184" t="s">
        <v>76</v>
      </c>
      <c r="B73" s="185">
        <f>基金残高に係る経年分析!F56</f>
        <v>106</v>
      </c>
      <c r="C73" s="185">
        <f>基金残高に係る経年分析!G56</f>
        <v>105</v>
      </c>
      <c r="D73" s="185">
        <f>基金残高に係る経年分析!H56</f>
        <v>102</v>
      </c>
    </row>
    <row r="74" spans="1:16" x14ac:dyDescent="0.15">
      <c r="A74" s="184" t="s">
        <v>77</v>
      </c>
      <c r="B74" s="185">
        <f>基金残高に係る経年分析!F57</f>
        <v>2248</v>
      </c>
      <c r="C74" s="185">
        <f>基金残高に係る経年分析!G57</f>
        <v>2214</v>
      </c>
      <c r="D74" s="185">
        <f>基金残高に係る経年分析!H57</f>
        <v>2127</v>
      </c>
    </row>
  </sheetData>
  <sheetProtection algorithmName="SHA-512" hashValue="ZBnFA7YheRcjtqvFO1MCgmiDQ/U1v4xhNz3i7Z+FTjZz7hNcUdLtaXo5ESk6Tn1rgNrZ9ybh8QW5cqpB/ucZhA==" saltValue="WcllzFU7BHdHjA1KJESxL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2017999</v>
      </c>
      <c r="S5" s="637"/>
      <c r="T5" s="637"/>
      <c r="U5" s="637"/>
      <c r="V5" s="637"/>
      <c r="W5" s="637"/>
      <c r="X5" s="637"/>
      <c r="Y5" s="638"/>
      <c r="Z5" s="639">
        <v>13</v>
      </c>
      <c r="AA5" s="639"/>
      <c r="AB5" s="639"/>
      <c r="AC5" s="639"/>
      <c r="AD5" s="640">
        <v>2017999</v>
      </c>
      <c r="AE5" s="640"/>
      <c r="AF5" s="640"/>
      <c r="AG5" s="640"/>
      <c r="AH5" s="640"/>
      <c r="AI5" s="640"/>
      <c r="AJ5" s="640"/>
      <c r="AK5" s="640"/>
      <c r="AL5" s="641">
        <v>32.6</v>
      </c>
      <c r="AM5" s="642"/>
      <c r="AN5" s="642"/>
      <c r="AO5" s="643"/>
      <c r="AP5" s="633" t="s">
        <v>225</v>
      </c>
      <c r="AQ5" s="634"/>
      <c r="AR5" s="634"/>
      <c r="AS5" s="634"/>
      <c r="AT5" s="634"/>
      <c r="AU5" s="634"/>
      <c r="AV5" s="634"/>
      <c r="AW5" s="634"/>
      <c r="AX5" s="634"/>
      <c r="AY5" s="634"/>
      <c r="AZ5" s="634"/>
      <c r="BA5" s="634"/>
      <c r="BB5" s="634"/>
      <c r="BC5" s="634"/>
      <c r="BD5" s="634"/>
      <c r="BE5" s="634"/>
      <c r="BF5" s="635"/>
      <c r="BG5" s="647">
        <v>2003127</v>
      </c>
      <c r="BH5" s="648"/>
      <c r="BI5" s="648"/>
      <c r="BJ5" s="648"/>
      <c r="BK5" s="648"/>
      <c r="BL5" s="648"/>
      <c r="BM5" s="648"/>
      <c r="BN5" s="649"/>
      <c r="BO5" s="650">
        <v>99.3</v>
      </c>
      <c r="BP5" s="650"/>
      <c r="BQ5" s="650"/>
      <c r="BR5" s="650"/>
      <c r="BS5" s="651" t="s">
        <v>134</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147565</v>
      </c>
      <c r="S6" s="648"/>
      <c r="T6" s="648"/>
      <c r="U6" s="648"/>
      <c r="V6" s="648"/>
      <c r="W6" s="648"/>
      <c r="X6" s="648"/>
      <c r="Y6" s="649"/>
      <c r="Z6" s="650">
        <v>1</v>
      </c>
      <c r="AA6" s="650"/>
      <c r="AB6" s="650"/>
      <c r="AC6" s="650"/>
      <c r="AD6" s="651">
        <v>147565</v>
      </c>
      <c r="AE6" s="651"/>
      <c r="AF6" s="651"/>
      <c r="AG6" s="651"/>
      <c r="AH6" s="651"/>
      <c r="AI6" s="651"/>
      <c r="AJ6" s="651"/>
      <c r="AK6" s="651"/>
      <c r="AL6" s="652">
        <v>2.4</v>
      </c>
      <c r="AM6" s="653"/>
      <c r="AN6" s="653"/>
      <c r="AO6" s="654"/>
      <c r="AP6" s="644" t="s">
        <v>230</v>
      </c>
      <c r="AQ6" s="645"/>
      <c r="AR6" s="645"/>
      <c r="AS6" s="645"/>
      <c r="AT6" s="645"/>
      <c r="AU6" s="645"/>
      <c r="AV6" s="645"/>
      <c r="AW6" s="645"/>
      <c r="AX6" s="645"/>
      <c r="AY6" s="645"/>
      <c r="AZ6" s="645"/>
      <c r="BA6" s="645"/>
      <c r="BB6" s="645"/>
      <c r="BC6" s="645"/>
      <c r="BD6" s="645"/>
      <c r="BE6" s="645"/>
      <c r="BF6" s="646"/>
      <c r="BG6" s="647">
        <v>2003127</v>
      </c>
      <c r="BH6" s="648"/>
      <c r="BI6" s="648"/>
      <c r="BJ6" s="648"/>
      <c r="BK6" s="648"/>
      <c r="BL6" s="648"/>
      <c r="BM6" s="648"/>
      <c r="BN6" s="649"/>
      <c r="BO6" s="650">
        <v>99.3</v>
      </c>
      <c r="BP6" s="650"/>
      <c r="BQ6" s="650"/>
      <c r="BR6" s="650"/>
      <c r="BS6" s="651" t="s">
        <v>126</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98096</v>
      </c>
      <c r="CS6" s="648"/>
      <c r="CT6" s="648"/>
      <c r="CU6" s="648"/>
      <c r="CV6" s="648"/>
      <c r="CW6" s="648"/>
      <c r="CX6" s="648"/>
      <c r="CY6" s="649"/>
      <c r="CZ6" s="641">
        <v>0.7</v>
      </c>
      <c r="DA6" s="642"/>
      <c r="DB6" s="642"/>
      <c r="DC6" s="661"/>
      <c r="DD6" s="656" t="s">
        <v>126</v>
      </c>
      <c r="DE6" s="648"/>
      <c r="DF6" s="648"/>
      <c r="DG6" s="648"/>
      <c r="DH6" s="648"/>
      <c r="DI6" s="648"/>
      <c r="DJ6" s="648"/>
      <c r="DK6" s="648"/>
      <c r="DL6" s="648"/>
      <c r="DM6" s="648"/>
      <c r="DN6" s="648"/>
      <c r="DO6" s="648"/>
      <c r="DP6" s="649"/>
      <c r="DQ6" s="656">
        <v>98096</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1526</v>
      </c>
      <c r="S7" s="648"/>
      <c r="T7" s="648"/>
      <c r="U7" s="648"/>
      <c r="V7" s="648"/>
      <c r="W7" s="648"/>
      <c r="X7" s="648"/>
      <c r="Y7" s="649"/>
      <c r="Z7" s="650">
        <v>0</v>
      </c>
      <c r="AA7" s="650"/>
      <c r="AB7" s="650"/>
      <c r="AC7" s="650"/>
      <c r="AD7" s="651">
        <v>1526</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833664</v>
      </c>
      <c r="BH7" s="648"/>
      <c r="BI7" s="648"/>
      <c r="BJ7" s="648"/>
      <c r="BK7" s="648"/>
      <c r="BL7" s="648"/>
      <c r="BM7" s="648"/>
      <c r="BN7" s="649"/>
      <c r="BO7" s="650">
        <v>41.3</v>
      </c>
      <c r="BP7" s="650"/>
      <c r="BQ7" s="650"/>
      <c r="BR7" s="650"/>
      <c r="BS7" s="651" t="s">
        <v>126</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3133099</v>
      </c>
      <c r="CS7" s="648"/>
      <c r="CT7" s="648"/>
      <c r="CU7" s="648"/>
      <c r="CV7" s="648"/>
      <c r="CW7" s="648"/>
      <c r="CX7" s="648"/>
      <c r="CY7" s="649"/>
      <c r="CZ7" s="650">
        <v>21.1</v>
      </c>
      <c r="DA7" s="650"/>
      <c r="DB7" s="650"/>
      <c r="DC7" s="650"/>
      <c r="DD7" s="656">
        <v>14729</v>
      </c>
      <c r="DE7" s="648"/>
      <c r="DF7" s="648"/>
      <c r="DG7" s="648"/>
      <c r="DH7" s="648"/>
      <c r="DI7" s="648"/>
      <c r="DJ7" s="648"/>
      <c r="DK7" s="648"/>
      <c r="DL7" s="648"/>
      <c r="DM7" s="648"/>
      <c r="DN7" s="648"/>
      <c r="DO7" s="648"/>
      <c r="DP7" s="649"/>
      <c r="DQ7" s="656">
        <v>1055599</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7311</v>
      </c>
      <c r="S8" s="648"/>
      <c r="T8" s="648"/>
      <c r="U8" s="648"/>
      <c r="V8" s="648"/>
      <c r="W8" s="648"/>
      <c r="X8" s="648"/>
      <c r="Y8" s="649"/>
      <c r="Z8" s="650">
        <v>0</v>
      </c>
      <c r="AA8" s="650"/>
      <c r="AB8" s="650"/>
      <c r="AC8" s="650"/>
      <c r="AD8" s="651">
        <v>7311</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33786</v>
      </c>
      <c r="BH8" s="648"/>
      <c r="BI8" s="648"/>
      <c r="BJ8" s="648"/>
      <c r="BK8" s="648"/>
      <c r="BL8" s="648"/>
      <c r="BM8" s="648"/>
      <c r="BN8" s="649"/>
      <c r="BO8" s="650">
        <v>1.7</v>
      </c>
      <c r="BP8" s="650"/>
      <c r="BQ8" s="650"/>
      <c r="BR8" s="650"/>
      <c r="BS8" s="656" t="s">
        <v>126</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2457354</v>
      </c>
      <c r="CS8" s="648"/>
      <c r="CT8" s="648"/>
      <c r="CU8" s="648"/>
      <c r="CV8" s="648"/>
      <c r="CW8" s="648"/>
      <c r="CX8" s="648"/>
      <c r="CY8" s="649"/>
      <c r="CZ8" s="650">
        <v>16.600000000000001</v>
      </c>
      <c r="DA8" s="650"/>
      <c r="DB8" s="650"/>
      <c r="DC8" s="650"/>
      <c r="DD8" s="656">
        <v>63679</v>
      </c>
      <c r="DE8" s="648"/>
      <c r="DF8" s="648"/>
      <c r="DG8" s="648"/>
      <c r="DH8" s="648"/>
      <c r="DI8" s="648"/>
      <c r="DJ8" s="648"/>
      <c r="DK8" s="648"/>
      <c r="DL8" s="648"/>
      <c r="DM8" s="648"/>
      <c r="DN8" s="648"/>
      <c r="DO8" s="648"/>
      <c r="DP8" s="649"/>
      <c r="DQ8" s="656">
        <v>1305784</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10173</v>
      </c>
      <c r="S9" s="648"/>
      <c r="T9" s="648"/>
      <c r="U9" s="648"/>
      <c r="V9" s="648"/>
      <c r="W9" s="648"/>
      <c r="X9" s="648"/>
      <c r="Y9" s="649"/>
      <c r="Z9" s="650">
        <v>0.1</v>
      </c>
      <c r="AA9" s="650"/>
      <c r="AB9" s="650"/>
      <c r="AC9" s="650"/>
      <c r="AD9" s="651">
        <v>10173</v>
      </c>
      <c r="AE9" s="651"/>
      <c r="AF9" s="651"/>
      <c r="AG9" s="651"/>
      <c r="AH9" s="651"/>
      <c r="AI9" s="651"/>
      <c r="AJ9" s="651"/>
      <c r="AK9" s="651"/>
      <c r="AL9" s="652">
        <v>0.2</v>
      </c>
      <c r="AM9" s="653"/>
      <c r="AN9" s="653"/>
      <c r="AO9" s="654"/>
      <c r="AP9" s="644" t="s">
        <v>239</v>
      </c>
      <c r="AQ9" s="645"/>
      <c r="AR9" s="645"/>
      <c r="AS9" s="645"/>
      <c r="AT9" s="645"/>
      <c r="AU9" s="645"/>
      <c r="AV9" s="645"/>
      <c r="AW9" s="645"/>
      <c r="AX9" s="645"/>
      <c r="AY9" s="645"/>
      <c r="AZ9" s="645"/>
      <c r="BA9" s="645"/>
      <c r="BB9" s="645"/>
      <c r="BC9" s="645"/>
      <c r="BD9" s="645"/>
      <c r="BE9" s="645"/>
      <c r="BF9" s="646"/>
      <c r="BG9" s="647">
        <v>740807</v>
      </c>
      <c r="BH9" s="648"/>
      <c r="BI9" s="648"/>
      <c r="BJ9" s="648"/>
      <c r="BK9" s="648"/>
      <c r="BL9" s="648"/>
      <c r="BM9" s="648"/>
      <c r="BN9" s="649"/>
      <c r="BO9" s="650">
        <v>36.700000000000003</v>
      </c>
      <c r="BP9" s="650"/>
      <c r="BQ9" s="650"/>
      <c r="BR9" s="650"/>
      <c r="BS9" s="656" t="s">
        <v>126</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3882914</v>
      </c>
      <c r="CS9" s="648"/>
      <c r="CT9" s="648"/>
      <c r="CU9" s="648"/>
      <c r="CV9" s="648"/>
      <c r="CW9" s="648"/>
      <c r="CX9" s="648"/>
      <c r="CY9" s="649"/>
      <c r="CZ9" s="650">
        <v>26.2</v>
      </c>
      <c r="DA9" s="650"/>
      <c r="DB9" s="650"/>
      <c r="DC9" s="650"/>
      <c r="DD9" s="656">
        <v>3268963</v>
      </c>
      <c r="DE9" s="648"/>
      <c r="DF9" s="648"/>
      <c r="DG9" s="648"/>
      <c r="DH9" s="648"/>
      <c r="DI9" s="648"/>
      <c r="DJ9" s="648"/>
      <c r="DK9" s="648"/>
      <c r="DL9" s="648"/>
      <c r="DM9" s="648"/>
      <c r="DN9" s="648"/>
      <c r="DO9" s="648"/>
      <c r="DP9" s="649"/>
      <c r="DQ9" s="656">
        <v>1956470</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126</v>
      </c>
      <c r="AA10" s="650"/>
      <c r="AB10" s="650"/>
      <c r="AC10" s="650"/>
      <c r="AD10" s="651" t="s">
        <v>126</v>
      </c>
      <c r="AE10" s="651"/>
      <c r="AF10" s="651"/>
      <c r="AG10" s="651"/>
      <c r="AH10" s="651"/>
      <c r="AI10" s="651"/>
      <c r="AJ10" s="651"/>
      <c r="AK10" s="651"/>
      <c r="AL10" s="652" t="s">
        <v>126</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26662</v>
      </c>
      <c r="BH10" s="648"/>
      <c r="BI10" s="648"/>
      <c r="BJ10" s="648"/>
      <c r="BK10" s="648"/>
      <c r="BL10" s="648"/>
      <c r="BM10" s="648"/>
      <c r="BN10" s="649"/>
      <c r="BO10" s="650">
        <v>1.3</v>
      </c>
      <c r="BP10" s="650"/>
      <c r="BQ10" s="650"/>
      <c r="BR10" s="650"/>
      <c r="BS10" s="656" t="s">
        <v>126</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t="s">
        <v>126</v>
      </c>
      <c r="CS10" s="648"/>
      <c r="CT10" s="648"/>
      <c r="CU10" s="648"/>
      <c r="CV10" s="648"/>
      <c r="CW10" s="648"/>
      <c r="CX10" s="648"/>
      <c r="CY10" s="649"/>
      <c r="CZ10" s="650" t="s">
        <v>126</v>
      </c>
      <c r="DA10" s="650"/>
      <c r="DB10" s="650"/>
      <c r="DC10" s="650"/>
      <c r="DD10" s="656" t="s">
        <v>126</v>
      </c>
      <c r="DE10" s="648"/>
      <c r="DF10" s="648"/>
      <c r="DG10" s="648"/>
      <c r="DH10" s="648"/>
      <c r="DI10" s="648"/>
      <c r="DJ10" s="648"/>
      <c r="DK10" s="648"/>
      <c r="DL10" s="648"/>
      <c r="DM10" s="648"/>
      <c r="DN10" s="648"/>
      <c r="DO10" s="648"/>
      <c r="DP10" s="649"/>
      <c r="DQ10" s="656" t="s">
        <v>126</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379515</v>
      </c>
      <c r="S11" s="648"/>
      <c r="T11" s="648"/>
      <c r="U11" s="648"/>
      <c r="V11" s="648"/>
      <c r="W11" s="648"/>
      <c r="X11" s="648"/>
      <c r="Y11" s="649"/>
      <c r="Z11" s="652">
        <v>2.4</v>
      </c>
      <c r="AA11" s="653"/>
      <c r="AB11" s="653"/>
      <c r="AC11" s="665"/>
      <c r="AD11" s="656">
        <v>379515</v>
      </c>
      <c r="AE11" s="648"/>
      <c r="AF11" s="648"/>
      <c r="AG11" s="648"/>
      <c r="AH11" s="648"/>
      <c r="AI11" s="648"/>
      <c r="AJ11" s="648"/>
      <c r="AK11" s="649"/>
      <c r="AL11" s="652">
        <v>6.1</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32409</v>
      </c>
      <c r="BH11" s="648"/>
      <c r="BI11" s="648"/>
      <c r="BJ11" s="648"/>
      <c r="BK11" s="648"/>
      <c r="BL11" s="648"/>
      <c r="BM11" s="648"/>
      <c r="BN11" s="649"/>
      <c r="BO11" s="650">
        <v>1.6</v>
      </c>
      <c r="BP11" s="650"/>
      <c r="BQ11" s="650"/>
      <c r="BR11" s="650"/>
      <c r="BS11" s="656" t="s">
        <v>126</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567254</v>
      </c>
      <c r="CS11" s="648"/>
      <c r="CT11" s="648"/>
      <c r="CU11" s="648"/>
      <c r="CV11" s="648"/>
      <c r="CW11" s="648"/>
      <c r="CX11" s="648"/>
      <c r="CY11" s="649"/>
      <c r="CZ11" s="650">
        <v>3.8</v>
      </c>
      <c r="DA11" s="650"/>
      <c r="DB11" s="650"/>
      <c r="DC11" s="650"/>
      <c r="DD11" s="656">
        <v>50109</v>
      </c>
      <c r="DE11" s="648"/>
      <c r="DF11" s="648"/>
      <c r="DG11" s="648"/>
      <c r="DH11" s="648"/>
      <c r="DI11" s="648"/>
      <c r="DJ11" s="648"/>
      <c r="DK11" s="648"/>
      <c r="DL11" s="648"/>
      <c r="DM11" s="648"/>
      <c r="DN11" s="648"/>
      <c r="DO11" s="648"/>
      <c r="DP11" s="649"/>
      <c r="DQ11" s="656">
        <v>474895</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46976</v>
      </c>
      <c r="S12" s="648"/>
      <c r="T12" s="648"/>
      <c r="U12" s="648"/>
      <c r="V12" s="648"/>
      <c r="W12" s="648"/>
      <c r="X12" s="648"/>
      <c r="Y12" s="649"/>
      <c r="Z12" s="650">
        <v>0.3</v>
      </c>
      <c r="AA12" s="650"/>
      <c r="AB12" s="650"/>
      <c r="AC12" s="650"/>
      <c r="AD12" s="651">
        <v>46976</v>
      </c>
      <c r="AE12" s="651"/>
      <c r="AF12" s="651"/>
      <c r="AG12" s="651"/>
      <c r="AH12" s="651"/>
      <c r="AI12" s="651"/>
      <c r="AJ12" s="651"/>
      <c r="AK12" s="651"/>
      <c r="AL12" s="652">
        <v>0.8</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970817</v>
      </c>
      <c r="BH12" s="648"/>
      <c r="BI12" s="648"/>
      <c r="BJ12" s="648"/>
      <c r="BK12" s="648"/>
      <c r="BL12" s="648"/>
      <c r="BM12" s="648"/>
      <c r="BN12" s="649"/>
      <c r="BO12" s="650">
        <v>48.1</v>
      </c>
      <c r="BP12" s="650"/>
      <c r="BQ12" s="650"/>
      <c r="BR12" s="650"/>
      <c r="BS12" s="656" t="s">
        <v>126</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503696</v>
      </c>
      <c r="CS12" s="648"/>
      <c r="CT12" s="648"/>
      <c r="CU12" s="648"/>
      <c r="CV12" s="648"/>
      <c r="CW12" s="648"/>
      <c r="CX12" s="648"/>
      <c r="CY12" s="649"/>
      <c r="CZ12" s="650">
        <v>3.4</v>
      </c>
      <c r="DA12" s="650"/>
      <c r="DB12" s="650"/>
      <c r="DC12" s="650"/>
      <c r="DD12" s="656">
        <v>46640</v>
      </c>
      <c r="DE12" s="648"/>
      <c r="DF12" s="648"/>
      <c r="DG12" s="648"/>
      <c r="DH12" s="648"/>
      <c r="DI12" s="648"/>
      <c r="DJ12" s="648"/>
      <c r="DK12" s="648"/>
      <c r="DL12" s="648"/>
      <c r="DM12" s="648"/>
      <c r="DN12" s="648"/>
      <c r="DO12" s="648"/>
      <c r="DP12" s="649"/>
      <c r="DQ12" s="656">
        <v>394362</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126</v>
      </c>
      <c r="S13" s="648"/>
      <c r="T13" s="648"/>
      <c r="U13" s="648"/>
      <c r="V13" s="648"/>
      <c r="W13" s="648"/>
      <c r="X13" s="648"/>
      <c r="Y13" s="649"/>
      <c r="Z13" s="650" t="s">
        <v>126</v>
      </c>
      <c r="AA13" s="650"/>
      <c r="AB13" s="650"/>
      <c r="AC13" s="650"/>
      <c r="AD13" s="651" t="s">
        <v>126</v>
      </c>
      <c r="AE13" s="651"/>
      <c r="AF13" s="651"/>
      <c r="AG13" s="651"/>
      <c r="AH13" s="651"/>
      <c r="AI13" s="651"/>
      <c r="AJ13" s="651"/>
      <c r="AK13" s="651"/>
      <c r="AL13" s="652" t="s">
        <v>126</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960150</v>
      </c>
      <c r="BH13" s="648"/>
      <c r="BI13" s="648"/>
      <c r="BJ13" s="648"/>
      <c r="BK13" s="648"/>
      <c r="BL13" s="648"/>
      <c r="BM13" s="648"/>
      <c r="BN13" s="649"/>
      <c r="BO13" s="650">
        <v>47.6</v>
      </c>
      <c r="BP13" s="650"/>
      <c r="BQ13" s="650"/>
      <c r="BR13" s="650"/>
      <c r="BS13" s="656" t="s">
        <v>126</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1446862</v>
      </c>
      <c r="CS13" s="648"/>
      <c r="CT13" s="648"/>
      <c r="CU13" s="648"/>
      <c r="CV13" s="648"/>
      <c r="CW13" s="648"/>
      <c r="CX13" s="648"/>
      <c r="CY13" s="649"/>
      <c r="CZ13" s="650">
        <v>9.8000000000000007</v>
      </c>
      <c r="DA13" s="650"/>
      <c r="DB13" s="650"/>
      <c r="DC13" s="650"/>
      <c r="DD13" s="656">
        <v>720576</v>
      </c>
      <c r="DE13" s="648"/>
      <c r="DF13" s="648"/>
      <c r="DG13" s="648"/>
      <c r="DH13" s="648"/>
      <c r="DI13" s="648"/>
      <c r="DJ13" s="648"/>
      <c r="DK13" s="648"/>
      <c r="DL13" s="648"/>
      <c r="DM13" s="648"/>
      <c r="DN13" s="648"/>
      <c r="DO13" s="648"/>
      <c r="DP13" s="649"/>
      <c r="DQ13" s="656">
        <v>822082</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126</v>
      </c>
      <c r="S14" s="648"/>
      <c r="T14" s="648"/>
      <c r="U14" s="648"/>
      <c r="V14" s="648"/>
      <c r="W14" s="648"/>
      <c r="X14" s="648"/>
      <c r="Y14" s="649"/>
      <c r="Z14" s="650" t="s">
        <v>126</v>
      </c>
      <c r="AA14" s="650"/>
      <c r="AB14" s="650"/>
      <c r="AC14" s="650"/>
      <c r="AD14" s="651" t="s">
        <v>126</v>
      </c>
      <c r="AE14" s="651"/>
      <c r="AF14" s="651"/>
      <c r="AG14" s="651"/>
      <c r="AH14" s="651"/>
      <c r="AI14" s="651"/>
      <c r="AJ14" s="651"/>
      <c r="AK14" s="651"/>
      <c r="AL14" s="652" t="s">
        <v>126</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81139</v>
      </c>
      <c r="BH14" s="648"/>
      <c r="BI14" s="648"/>
      <c r="BJ14" s="648"/>
      <c r="BK14" s="648"/>
      <c r="BL14" s="648"/>
      <c r="BM14" s="648"/>
      <c r="BN14" s="649"/>
      <c r="BO14" s="650">
        <v>4</v>
      </c>
      <c r="BP14" s="650"/>
      <c r="BQ14" s="650"/>
      <c r="BR14" s="650"/>
      <c r="BS14" s="656" t="s">
        <v>126</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486563</v>
      </c>
      <c r="CS14" s="648"/>
      <c r="CT14" s="648"/>
      <c r="CU14" s="648"/>
      <c r="CV14" s="648"/>
      <c r="CW14" s="648"/>
      <c r="CX14" s="648"/>
      <c r="CY14" s="649"/>
      <c r="CZ14" s="650">
        <v>3.3</v>
      </c>
      <c r="DA14" s="650"/>
      <c r="DB14" s="650"/>
      <c r="DC14" s="650"/>
      <c r="DD14" s="656">
        <v>6578</v>
      </c>
      <c r="DE14" s="648"/>
      <c r="DF14" s="648"/>
      <c r="DG14" s="648"/>
      <c r="DH14" s="648"/>
      <c r="DI14" s="648"/>
      <c r="DJ14" s="648"/>
      <c r="DK14" s="648"/>
      <c r="DL14" s="648"/>
      <c r="DM14" s="648"/>
      <c r="DN14" s="648"/>
      <c r="DO14" s="648"/>
      <c r="DP14" s="649"/>
      <c r="DQ14" s="656">
        <v>477057</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126</v>
      </c>
      <c r="S15" s="648"/>
      <c r="T15" s="648"/>
      <c r="U15" s="648"/>
      <c r="V15" s="648"/>
      <c r="W15" s="648"/>
      <c r="X15" s="648"/>
      <c r="Y15" s="649"/>
      <c r="Z15" s="650" t="s">
        <v>126</v>
      </c>
      <c r="AA15" s="650"/>
      <c r="AB15" s="650"/>
      <c r="AC15" s="650"/>
      <c r="AD15" s="651" t="s">
        <v>126</v>
      </c>
      <c r="AE15" s="651"/>
      <c r="AF15" s="651"/>
      <c r="AG15" s="651"/>
      <c r="AH15" s="651"/>
      <c r="AI15" s="651"/>
      <c r="AJ15" s="651"/>
      <c r="AK15" s="651"/>
      <c r="AL15" s="652" t="s">
        <v>126</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117507</v>
      </c>
      <c r="BH15" s="648"/>
      <c r="BI15" s="648"/>
      <c r="BJ15" s="648"/>
      <c r="BK15" s="648"/>
      <c r="BL15" s="648"/>
      <c r="BM15" s="648"/>
      <c r="BN15" s="649"/>
      <c r="BO15" s="650">
        <v>5.8</v>
      </c>
      <c r="BP15" s="650"/>
      <c r="BQ15" s="650"/>
      <c r="BR15" s="650"/>
      <c r="BS15" s="656" t="s">
        <v>126</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1058341</v>
      </c>
      <c r="CS15" s="648"/>
      <c r="CT15" s="648"/>
      <c r="CU15" s="648"/>
      <c r="CV15" s="648"/>
      <c r="CW15" s="648"/>
      <c r="CX15" s="648"/>
      <c r="CY15" s="649"/>
      <c r="CZ15" s="650">
        <v>7.1</v>
      </c>
      <c r="DA15" s="650"/>
      <c r="DB15" s="650"/>
      <c r="DC15" s="650"/>
      <c r="DD15" s="656">
        <v>222785</v>
      </c>
      <c r="DE15" s="648"/>
      <c r="DF15" s="648"/>
      <c r="DG15" s="648"/>
      <c r="DH15" s="648"/>
      <c r="DI15" s="648"/>
      <c r="DJ15" s="648"/>
      <c r="DK15" s="648"/>
      <c r="DL15" s="648"/>
      <c r="DM15" s="648"/>
      <c r="DN15" s="648"/>
      <c r="DO15" s="648"/>
      <c r="DP15" s="649"/>
      <c r="DQ15" s="656">
        <v>761848</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10316</v>
      </c>
      <c r="S16" s="648"/>
      <c r="T16" s="648"/>
      <c r="U16" s="648"/>
      <c r="V16" s="648"/>
      <c r="W16" s="648"/>
      <c r="X16" s="648"/>
      <c r="Y16" s="649"/>
      <c r="Z16" s="650">
        <v>0.1</v>
      </c>
      <c r="AA16" s="650"/>
      <c r="AB16" s="650"/>
      <c r="AC16" s="650"/>
      <c r="AD16" s="651">
        <v>10316</v>
      </c>
      <c r="AE16" s="651"/>
      <c r="AF16" s="651"/>
      <c r="AG16" s="651"/>
      <c r="AH16" s="651"/>
      <c r="AI16" s="651"/>
      <c r="AJ16" s="651"/>
      <c r="AK16" s="651"/>
      <c r="AL16" s="652">
        <v>0.2</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126</v>
      </c>
      <c r="BH16" s="648"/>
      <c r="BI16" s="648"/>
      <c r="BJ16" s="648"/>
      <c r="BK16" s="648"/>
      <c r="BL16" s="648"/>
      <c r="BM16" s="648"/>
      <c r="BN16" s="649"/>
      <c r="BO16" s="650" t="s">
        <v>126</v>
      </c>
      <c r="BP16" s="650"/>
      <c r="BQ16" s="650"/>
      <c r="BR16" s="650"/>
      <c r="BS16" s="656" t="s">
        <v>126</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294203</v>
      </c>
      <c r="CS16" s="648"/>
      <c r="CT16" s="648"/>
      <c r="CU16" s="648"/>
      <c r="CV16" s="648"/>
      <c r="CW16" s="648"/>
      <c r="CX16" s="648"/>
      <c r="CY16" s="649"/>
      <c r="CZ16" s="650">
        <v>2</v>
      </c>
      <c r="DA16" s="650"/>
      <c r="DB16" s="650"/>
      <c r="DC16" s="650"/>
      <c r="DD16" s="656" t="s">
        <v>126</v>
      </c>
      <c r="DE16" s="648"/>
      <c r="DF16" s="648"/>
      <c r="DG16" s="648"/>
      <c r="DH16" s="648"/>
      <c r="DI16" s="648"/>
      <c r="DJ16" s="648"/>
      <c r="DK16" s="648"/>
      <c r="DL16" s="648"/>
      <c r="DM16" s="648"/>
      <c r="DN16" s="648"/>
      <c r="DO16" s="648"/>
      <c r="DP16" s="649"/>
      <c r="DQ16" s="656">
        <v>20252</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7156</v>
      </c>
      <c r="S17" s="648"/>
      <c r="T17" s="648"/>
      <c r="U17" s="648"/>
      <c r="V17" s="648"/>
      <c r="W17" s="648"/>
      <c r="X17" s="648"/>
      <c r="Y17" s="649"/>
      <c r="Z17" s="650">
        <v>0</v>
      </c>
      <c r="AA17" s="650"/>
      <c r="AB17" s="650"/>
      <c r="AC17" s="650"/>
      <c r="AD17" s="651">
        <v>7156</v>
      </c>
      <c r="AE17" s="651"/>
      <c r="AF17" s="651"/>
      <c r="AG17" s="651"/>
      <c r="AH17" s="651"/>
      <c r="AI17" s="651"/>
      <c r="AJ17" s="651"/>
      <c r="AK17" s="651"/>
      <c r="AL17" s="652">
        <v>0.1</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126</v>
      </c>
      <c r="BH17" s="648"/>
      <c r="BI17" s="648"/>
      <c r="BJ17" s="648"/>
      <c r="BK17" s="648"/>
      <c r="BL17" s="648"/>
      <c r="BM17" s="648"/>
      <c r="BN17" s="649"/>
      <c r="BO17" s="650" t="s">
        <v>126</v>
      </c>
      <c r="BP17" s="650"/>
      <c r="BQ17" s="650"/>
      <c r="BR17" s="650"/>
      <c r="BS17" s="656" t="s">
        <v>126</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897439</v>
      </c>
      <c r="CS17" s="648"/>
      <c r="CT17" s="648"/>
      <c r="CU17" s="648"/>
      <c r="CV17" s="648"/>
      <c r="CW17" s="648"/>
      <c r="CX17" s="648"/>
      <c r="CY17" s="649"/>
      <c r="CZ17" s="650">
        <v>6.1</v>
      </c>
      <c r="DA17" s="650"/>
      <c r="DB17" s="650"/>
      <c r="DC17" s="650"/>
      <c r="DD17" s="656" t="s">
        <v>126</v>
      </c>
      <c r="DE17" s="648"/>
      <c r="DF17" s="648"/>
      <c r="DG17" s="648"/>
      <c r="DH17" s="648"/>
      <c r="DI17" s="648"/>
      <c r="DJ17" s="648"/>
      <c r="DK17" s="648"/>
      <c r="DL17" s="648"/>
      <c r="DM17" s="648"/>
      <c r="DN17" s="648"/>
      <c r="DO17" s="648"/>
      <c r="DP17" s="649"/>
      <c r="DQ17" s="656">
        <v>853416</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16025</v>
      </c>
      <c r="S18" s="648"/>
      <c r="T18" s="648"/>
      <c r="U18" s="648"/>
      <c r="V18" s="648"/>
      <c r="W18" s="648"/>
      <c r="X18" s="648"/>
      <c r="Y18" s="649"/>
      <c r="Z18" s="650">
        <v>0.1</v>
      </c>
      <c r="AA18" s="650"/>
      <c r="AB18" s="650"/>
      <c r="AC18" s="650"/>
      <c r="AD18" s="651">
        <v>16025</v>
      </c>
      <c r="AE18" s="651"/>
      <c r="AF18" s="651"/>
      <c r="AG18" s="651"/>
      <c r="AH18" s="651"/>
      <c r="AI18" s="651"/>
      <c r="AJ18" s="651"/>
      <c r="AK18" s="651"/>
      <c r="AL18" s="652">
        <v>0.3</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126</v>
      </c>
      <c r="BP18" s="650"/>
      <c r="BQ18" s="650"/>
      <c r="BR18" s="650"/>
      <c r="BS18" s="656" t="s">
        <v>126</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126</v>
      </c>
      <c r="CS18" s="648"/>
      <c r="CT18" s="648"/>
      <c r="CU18" s="648"/>
      <c r="CV18" s="648"/>
      <c r="CW18" s="648"/>
      <c r="CX18" s="648"/>
      <c r="CY18" s="649"/>
      <c r="CZ18" s="650" t="s">
        <v>126</v>
      </c>
      <c r="DA18" s="650"/>
      <c r="DB18" s="650"/>
      <c r="DC18" s="650"/>
      <c r="DD18" s="656" t="s">
        <v>126</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9166</v>
      </c>
      <c r="S19" s="648"/>
      <c r="T19" s="648"/>
      <c r="U19" s="648"/>
      <c r="V19" s="648"/>
      <c r="W19" s="648"/>
      <c r="X19" s="648"/>
      <c r="Y19" s="649"/>
      <c r="Z19" s="650">
        <v>0.1</v>
      </c>
      <c r="AA19" s="650"/>
      <c r="AB19" s="650"/>
      <c r="AC19" s="650"/>
      <c r="AD19" s="651">
        <v>9166</v>
      </c>
      <c r="AE19" s="651"/>
      <c r="AF19" s="651"/>
      <c r="AG19" s="651"/>
      <c r="AH19" s="651"/>
      <c r="AI19" s="651"/>
      <c r="AJ19" s="651"/>
      <c r="AK19" s="651"/>
      <c r="AL19" s="652">
        <v>0.1</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14872</v>
      </c>
      <c r="BH19" s="648"/>
      <c r="BI19" s="648"/>
      <c r="BJ19" s="648"/>
      <c r="BK19" s="648"/>
      <c r="BL19" s="648"/>
      <c r="BM19" s="648"/>
      <c r="BN19" s="649"/>
      <c r="BO19" s="650">
        <v>0.7</v>
      </c>
      <c r="BP19" s="650"/>
      <c r="BQ19" s="650"/>
      <c r="BR19" s="650"/>
      <c r="BS19" s="656" t="s">
        <v>126</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126</v>
      </c>
      <c r="DA19" s="650"/>
      <c r="DB19" s="650"/>
      <c r="DC19" s="650"/>
      <c r="DD19" s="656" t="s">
        <v>126</v>
      </c>
      <c r="DE19" s="648"/>
      <c r="DF19" s="648"/>
      <c r="DG19" s="648"/>
      <c r="DH19" s="648"/>
      <c r="DI19" s="648"/>
      <c r="DJ19" s="648"/>
      <c r="DK19" s="648"/>
      <c r="DL19" s="648"/>
      <c r="DM19" s="648"/>
      <c r="DN19" s="648"/>
      <c r="DO19" s="648"/>
      <c r="DP19" s="649"/>
      <c r="DQ19" s="656" t="s">
        <v>126</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5655</v>
      </c>
      <c r="S20" s="648"/>
      <c r="T20" s="648"/>
      <c r="U20" s="648"/>
      <c r="V20" s="648"/>
      <c r="W20" s="648"/>
      <c r="X20" s="648"/>
      <c r="Y20" s="649"/>
      <c r="Z20" s="650">
        <v>0</v>
      </c>
      <c r="AA20" s="650"/>
      <c r="AB20" s="650"/>
      <c r="AC20" s="650"/>
      <c r="AD20" s="651">
        <v>5655</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14872</v>
      </c>
      <c r="BH20" s="648"/>
      <c r="BI20" s="648"/>
      <c r="BJ20" s="648"/>
      <c r="BK20" s="648"/>
      <c r="BL20" s="648"/>
      <c r="BM20" s="648"/>
      <c r="BN20" s="649"/>
      <c r="BO20" s="650">
        <v>0.7</v>
      </c>
      <c r="BP20" s="650"/>
      <c r="BQ20" s="650"/>
      <c r="BR20" s="650"/>
      <c r="BS20" s="656" t="s">
        <v>126</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14825821</v>
      </c>
      <c r="CS20" s="648"/>
      <c r="CT20" s="648"/>
      <c r="CU20" s="648"/>
      <c r="CV20" s="648"/>
      <c r="CW20" s="648"/>
      <c r="CX20" s="648"/>
      <c r="CY20" s="649"/>
      <c r="CZ20" s="650">
        <v>100</v>
      </c>
      <c r="DA20" s="650"/>
      <c r="DB20" s="650"/>
      <c r="DC20" s="650"/>
      <c r="DD20" s="656">
        <v>4394059</v>
      </c>
      <c r="DE20" s="648"/>
      <c r="DF20" s="648"/>
      <c r="DG20" s="648"/>
      <c r="DH20" s="648"/>
      <c r="DI20" s="648"/>
      <c r="DJ20" s="648"/>
      <c r="DK20" s="648"/>
      <c r="DL20" s="648"/>
      <c r="DM20" s="648"/>
      <c r="DN20" s="648"/>
      <c r="DO20" s="648"/>
      <c r="DP20" s="649"/>
      <c r="DQ20" s="656">
        <v>8219861</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1204</v>
      </c>
      <c r="S21" s="648"/>
      <c r="T21" s="648"/>
      <c r="U21" s="648"/>
      <c r="V21" s="648"/>
      <c r="W21" s="648"/>
      <c r="X21" s="648"/>
      <c r="Y21" s="649"/>
      <c r="Z21" s="650">
        <v>0</v>
      </c>
      <c r="AA21" s="650"/>
      <c r="AB21" s="650"/>
      <c r="AC21" s="650"/>
      <c r="AD21" s="651">
        <v>1204</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14872</v>
      </c>
      <c r="BH21" s="648"/>
      <c r="BI21" s="648"/>
      <c r="BJ21" s="648"/>
      <c r="BK21" s="648"/>
      <c r="BL21" s="648"/>
      <c r="BM21" s="648"/>
      <c r="BN21" s="649"/>
      <c r="BO21" s="650">
        <v>0.7</v>
      </c>
      <c r="BP21" s="650"/>
      <c r="BQ21" s="650"/>
      <c r="BR21" s="650"/>
      <c r="BS21" s="656" t="s">
        <v>126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4607958</v>
      </c>
      <c r="S22" s="648"/>
      <c r="T22" s="648"/>
      <c r="U22" s="648"/>
      <c r="V22" s="648"/>
      <c r="W22" s="648"/>
      <c r="X22" s="648"/>
      <c r="Y22" s="649"/>
      <c r="Z22" s="650">
        <v>29.7</v>
      </c>
      <c r="AA22" s="650"/>
      <c r="AB22" s="650"/>
      <c r="AC22" s="650"/>
      <c r="AD22" s="651">
        <v>3524201</v>
      </c>
      <c r="AE22" s="651"/>
      <c r="AF22" s="651"/>
      <c r="AG22" s="651"/>
      <c r="AH22" s="651"/>
      <c r="AI22" s="651"/>
      <c r="AJ22" s="651"/>
      <c r="AK22" s="651"/>
      <c r="AL22" s="652">
        <v>57</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126</v>
      </c>
      <c r="BP22" s="650"/>
      <c r="BQ22" s="650"/>
      <c r="BR22" s="650"/>
      <c r="BS22" s="656" t="s">
        <v>126</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3524201</v>
      </c>
      <c r="S23" s="648"/>
      <c r="T23" s="648"/>
      <c r="U23" s="648"/>
      <c r="V23" s="648"/>
      <c r="W23" s="648"/>
      <c r="X23" s="648"/>
      <c r="Y23" s="649"/>
      <c r="Z23" s="650">
        <v>22.7</v>
      </c>
      <c r="AA23" s="650"/>
      <c r="AB23" s="650"/>
      <c r="AC23" s="650"/>
      <c r="AD23" s="651">
        <v>3524201</v>
      </c>
      <c r="AE23" s="651"/>
      <c r="AF23" s="651"/>
      <c r="AG23" s="651"/>
      <c r="AH23" s="651"/>
      <c r="AI23" s="651"/>
      <c r="AJ23" s="651"/>
      <c r="AK23" s="651"/>
      <c r="AL23" s="652">
        <v>57</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126</v>
      </c>
      <c r="BH23" s="648"/>
      <c r="BI23" s="648"/>
      <c r="BJ23" s="648"/>
      <c r="BK23" s="648"/>
      <c r="BL23" s="648"/>
      <c r="BM23" s="648"/>
      <c r="BN23" s="649"/>
      <c r="BO23" s="650" t="s">
        <v>126</v>
      </c>
      <c r="BP23" s="650"/>
      <c r="BQ23" s="650"/>
      <c r="BR23" s="650"/>
      <c r="BS23" s="656" t="s">
        <v>126</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209670</v>
      </c>
      <c r="S24" s="648"/>
      <c r="T24" s="648"/>
      <c r="U24" s="648"/>
      <c r="V24" s="648"/>
      <c r="W24" s="648"/>
      <c r="X24" s="648"/>
      <c r="Y24" s="649"/>
      <c r="Z24" s="650">
        <v>1.4</v>
      </c>
      <c r="AA24" s="650"/>
      <c r="AB24" s="650"/>
      <c r="AC24" s="650"/>
      <c r="AD24" s="651" t="s">
        <v>126</v>
      </c>
      <c r="AE24" s="651"/>
      <c r="AF24" s="651"/>
      <c r="AG24" s="651"/>
      <c r="AH24" s="651"/>
      <c r="AI24" s="651"/>
      <c r="AJ24" s="651"/>
      <c r="AK24" s="651"/>
      <c r="AL24" s="652" t="s">
        <v>126</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126</v>
      </c>
      <c r="BH24" s="648"/>
      <c r="BI24" s="648"/>
      <c r="BJ24" s="648"/>
      <c r="BK24" s="648"/>
      <c r="BL24" s="648"/>
      <c r="BM24" s="648"/>
      <c r="BN24" s="649"/>
      <c r="BO24" s="650" t="s">
        <v>126</v>
      </c>
      <c r="BP24" s="650"/>
      <c r="BQ24" s="650"/>
      <c r="BR24" s="650"/>
      <c r="BS24" s="656" t="s">
        <v>126</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3666497</v>
      </c>
      <c r="CS24" s="637"/>
      <c r="CT24" s="637"/>
      <c r="CU24" s="637"/>
      <c r="CV24" s="637"/>
      <c r="CW24" s="637"/>
      <c r="CX24" s="637"/>
      <c r="CY24" s="638"/>
      <c r="CZ24" s="641">
        <v>24.7</v>
      </c>
      <c r="DA24" s="642"/>
      <c r="DB24" s="642"/>
      <c r="DC24" s="661"/>
      <c r="DD24" s="681">
        <v>2626631</v>
      </c>
      <c r="DE24" s="637"/>
      <c r="DF24" s="637"/>
      <c r="DG24" s="637"/>
      <c r="DH24" s="637"/>
      <c r="DI24" s="637"/>
      <c r="DJ24" s="637"/>
      <c r="DK24" s="638"/>
      <c r="DL24" s="681">
        <v>2582499</v>
      </c>
      <c r="DM24" s="637"/>
      <c r="DN24" s="637"/>
      <c r="DO24" s="637"/>
      <c r="DP24" s="637"/>
      <c r="DQ24" s="637"/>
      <c r="DR24" s="637"/>
      <c r="DS24" s="637"/>
      <c r="DT24" s="637"/>
      <c r="DU24" s="637"/>
      <c r="DV24" s="638"/>
      <c r="DW24" s="641">
        <v>40.299999999999997</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v>874087</v>
      </c>
      <c r="S25" s="648"/>
      <c r="T25" s="648"/>
      <c r="U25" s="648"/>
      <c r="V25" s="648"/>
      <c r="W25" s="648"/>
      <c r="X25" s="648"/>
      <c r="Y25" s="649"/>
      <c r="Z25" s="650">
        <v>5.6</v>
      </c>
      <c r="AA25" s="650"/>
      <c r="AB25" s="650"/>
      <c r="AC25" s="650"/>
      <c r="AD25" s="651" t="s">
        <v>126</v>
      </c>
      <c r="AE25" s="651"/>
      <c r="AF25" s="651"/>
      <c r="AG25" s="651"/>
      <c r="AH25" s="651"/>
      <c r="AI25" s="651"/>
      <c r="AJ25" s="651"/>
      <c r="AK25" s="651"/>
      <c r="AL25" s="652" t="s">
        <v>126</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126</v>
      </c>
      <c r="BH25" s="648"/>
      <c r="BI25" s="648"/>
      <c r="BJ25" s="648"/>
      <c r="BK25" s="648"/>
      <c r="BL25" s="648"/>
      <c r="BM25" s="648"/>
      <c r="BN25" s="649"/>
      <c r="BO25" s="650" t="s">
        <v>126</v>
      </c>
      <c r="BP25" s="650"/>
      <c r="BQ25" s="650"/>
      <c r="BR25" s="650"/>
      <c r="BS25" s="656" t="s">
        <v>126</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1528337</v>
      </c>
      <c r="CS25" s="684"/>
      <c r="CT25" s="684"/>
      <c r="CU25" s="684"/>
      <c r="CV25" s="684"/>
      <c r="CW25" s="684"/>
      <c r="CX25" s="684"/>
      <c r="CY25" s="685"/>
      <c r="CZ25" s="652">
        <v>10.3</v>
      </c>
      <c r="DA25" s="682"/>
      <c r="DB25" s="682"/>
      <c r="DC25" s="686"/>
      <c r="DD25" s="656">
        <v>1453139</v>
      </c>
      <c r="DE25" s="684"/>
      <c r="DF25" s="684"/>
      <c r="DG25" s="684"/>
      <c r="DH25" s="684"/>
      <c r="DI25" s="684"/>
      <c r="DJ25" s="684"/>
      <c r="DK25" s="685"/>
      <c r="DL25" s="656">
        <v>1409012</v>
      </c>
      <c r="DM25" s="684"/>
      <c r="DN25" s="684"/>
      <c r="DO25" s="684"/>
      <c r="DP25" s="684"/>
      <c r="DQ25" s="684"/>
      <c r="DR25" s="684"/>
      <c r="DS25" s="684"/>
      <c r="DT25" s="684"/>
      <c r="DU25" s="684"/>
      <c r="DV25" s="685"/>
      <c r="DW25" s="652">
        <v>22</v>
      </c>
      <c r="DX25" s="682"/>
      <c r="DY25" s="682"/>
      <c r="DZ25" s="682"/>
      <c r="EA25" s="682"/>
      <c r="EB25" s="682"/>
      <c r="EC25" s="683"/>
    </row>
    <row r="26" spans="2:133" ht="11.25" customHeight="1" x14ac:dyDescent="0.15">
      <c r="B26" s="644" t="s">
        <v>292</v>
      </c>
      <c r="C26" s="645"/>
      <c r="D26" s="645"/>
      <c r="E26" s="645"/>
      <c r="F26" s="645"/>
      <c r="G26" s="645"/>
      <c r="H26" s="645"/>
      <c r="I26" s="645"/>
      <c r="J26" s="645"/>
      <c r="K26" s="645"/>
      <c r="L26" s="645"/>
      <c r="M26" s="645"/>
      <c r="N26" s="645"/>
      <c r="O26" s="645"/>
      <c r="P26" s="645"/>
      <c r="Q26" s="646"/>
      <c r="R26" s="647">
        <v>7252520</v>
      </c>
      <c r="S26" s="648"/>
      <c r="T26" s="648"/>
      <c r="U26" s="648"/>
      <c r="V26" s="648"/>
      <c r="W26" s="648"/>
      <c r="X26" s="648"/>
      <c r="Y26" s="649"/>
      <c r="Z26" s="650">
        <v>46.7</v>
      </c>
      <c r="AA26" s="650"/>
      <c r="AB26" s="650"/>
      <c r="AC26" s="650"/>
      <c r="AD26" s="651">
        <v>6168763</v>
      </c>
      <c r="AE26" s="651"/>
      <c r="AF26" s="651"/>
      <c r="AG26" s="651"/>
      <c r="AH26" s="651"/>
      <c r="AI26" s="651"/>
      <c r="AJ26" s="651"/>
      <c r="AK26" s="651"/>
      <c r="AL26" s="652">
        <v>99.7</v>
      </c>
      <c r="AM26" s="653"/>
      <c r="AN26" s="653"/>
      <c r="AO26" s="654"/>
      <c r="AP26" s="666" t="s">
        <v>293</v>
      </c>
      <c r="AQ26" s="693"/>
      <c r="AR26" s="693"/>
      <c r="AS26" s="693"/>
      <c r="AT26" s="693"/>
      <c r="AU26" s="693"/>
      <c r="AV26" s="693"/>
      <c r="AW26" s="693"/>
      <c r="AX26" s="693"/>
      <c r="AY26" s="693"/>
      <c r="AZ26" s="693"/>
      <c r="BA26" s="693"/>
      <c r="BB26" s="693"/>
      <c r="BC26" s="693"/>
      <c r="BD26" s="693"/>
      <c r="BE26" s="693"/>
      <c r="BF26" s="668"/>
      <c r="BG26" s="647" t="s">
        <v>126</v>
      </c>
      <c r="BH26" s="648"/>
      <c r="BI26" s="648"/>
      <c r="BJ26" s="648"/>
      <c r="BK26" s="648"/>
      <c r="BL26" s="648"/>
      <c r="BM26" s="648"/>
      <c r="BN26" s="649"/>
      <c r="BO26" s="650" t="s">
        <v>126</v>
      </c>
      <c r="BP26" s="650"/>
      <c r="BQ26" s="650"/>
      <c r="BR26" s="650"/>
      <c r="BS26" s="656" t="s">
        <v>126</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840285</v>
      </c>
      <c r="CS26" s="648"/>
      <c r="CT26" s="648"/>
      <c r="CU26" s="648"/>
      <c r="CV26" s="648"/>
      <c r="CW26" s="648"/>
      <c r="CX26" s="648"/>
      <c r="CY26" s="649"/>
      <c r="CZ26" s="652">
        <v>5.7</v>
      </c>
      <c r="DA26" s="682"/>
      <c r="DB26" s="682"/>
      <c r="DC26" s="686"/>
      <c r="DD26" s="656">
        <v>792213</v>
      </c>
      <c r="DE26" s="648"/>
      <c r="DF26" s="648"/>
      <c r="DG26" s="648"/>
      <c r="DH26" s="648"/>
      <c r="DI26" s="648"/>
      <c r="DJ26" s="648"/>
      <c r="DK26" s="649"/>
      <c r="DL26" s="656" t="s">
        <v>126</v>
      </c>
      <c r="DM26" s="648"/>
      <c r="DN26" s="648"/>
      <c r="DO26" s="648"/>
      <c r="DP26" s="648"/>
      <c r="DQ26" s="648"/>
      <c r="DR26" s="648"/>
      <c r="DS26" s="648"/>
      <c r="DT26" s="648"/>
      <c r="DU26" s="648"/>
      <c r="DV26" s="649"/>
      <c r="DW26" s="652" t="s">
        <v>126</v>
      </c>
      <c r="DX26" s="682"/>
      <c r="DY26" s="682"/>
      <c r="DZ26" s="682"/>
      <c r="EA26" s="682"/>
      <c r="EB26" s="682"/>
      <c r="EC26" s="683"/>
    </row>
    <row r="27" spans="2:133" ht="11.25" customHeight="1" x14ac:dyDescent="0.15">
      <c r="B27" s="644" t="s">
        <v>295</v>
      </c>
      <c r="C27" s="645"/>
      <c r="D27" s="645"/>
      <c r="E27" s="645"/>
      <c r="F27" s="645"/>
      <c r="G27" s="645"/>
      <c r="H27" s="645"/>
      <c r="I27" s="645"/>
      <c r="J27" s="645"/>
      <c r="K27" s="645"/>
      <c r="L27" s="645"/>
      <c r="M27" s="645"/>
      <c r="N27" s="645"/>
      <c r="O27" s="645"/>
      <c r="P27" s="645"/>
      <c r="Q27" s="646"/>
      <c r="R27" s="647">
        <v>2320</v>
      </c>
      <c r="S27" s="648"/>
      <c r="T27" s="648"/>
      <c r="U27" s="648"/>
      <c r="V27" s="648"/>
      <c r="W27" s="648"/>
      <c r="X27" s="648"/>
      <c r="Y27" s="649"/>
      <c r="Z27" s="650">
        <v>0</v>
      </c>
      <c r="AA27" s="650"/>
      <c r="AB27" s="650"/>
      <c r="AC27" s="650"/>
      <c r="AD27" s="651">
        <v>2320</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2017999</v>
      </c>
      <c r="BH27" s="648"/>
      <c r="BI27" s="648"/>
      <c r="BJ27" s="648"/>
      <c r="BK27" s="648"/>
      <c r="BL27" s="648"/>
      <c r="BM27" s="648"/>
      <c r="BN27" s="649"/>
      <c r="BO27" s="650">
        <v>100</v>
      </c>
      <c r="BP27" s="650"/>
      <c r="BQ27" s="650"/>
      <c r="BR27" s="650"/>
      <c r="BS27" s="656" t="s">
        <v>126</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1240721</v>
      </c>
      <c r="CS27" s="684"/>
      <c r="CT27" s="684"/>
      <c r="CU27" s="684"/>
      <c r="CV27" s="684"/>
      <c r="CW27" s="684"/>
      <c r="CX27" s="684"/>
      <c r="CY27" s="685"/>
      <c r="CZ27" s="652">
        <v>8.4</v>
      </c>
      <c r="DA27" s="682"/>
      <c r="DB27" s="682"/>
      <c r="DC27" s="686"/>
      <c r="DD27" s="656">
        <v>320076</v>
      </c>
      <c r="DE27" s="684"/>
      <c r="DF27" s="684"/>
      <c r="DG27" s="684"/>
      <c r="DH27" s="684"/>
      <c r="DI27" s="684"/>
      <c r="DJ27" s="684"/>
      <c r="DK27" s="685"/>
      <c r="DL27" s="656">
        <v>320071</v>
      </c>
      <c r="DM27" s="684"/>
      <c r="DN27" s="684"/>
      <c r="DO27" s="684"/>
      <c r="DP27" s="684"/>
      <c r="DQ27" s="684"/>
      <c r="DR27" s="684"/>
      <c r="DS27" s="684"/>
      <c r="DT27" s="684"/>
      <c r="DU27" s="684"/>
      <c r="DV27" s="685"/>
      <c r="DW27" s="652">
        <v>5</v>
      </c>
      <c r="DX27" s="682"/>
      <c r="DY27" s="682"/>
      <c r="DZ27" s="682"/>
      <c r="EA27" s="682"/>
      <c r="EB27" s="682"/>
      <c r="EC27" s="683"/>
    </row>
    <row r="28" spans="2:133" ht="11.25" customHeight="1" x14ac:dyDescent="0.15">
      <c r="B28" s="644" t="s">
        <v>298</v>
      </c>
      <c r="C28" s="645"/>
      <c r="D28" s="645"/>
      <c r="E28" s="645"/>
      <c r="F28" s="645"/>
      <c r="G28" s="645"/>
      <c r="H28" s="645"/>
      <c r="I28" s="645"/>
      <c r="J28" s="645"/>
      <c r="K28" s="645"/>
      <c r="L28" s="645"/>
      <c r="M28" s="645"/>
      <c r="N28" s="645"/>
      <c r="O28" s="645"/>
      <c r="P28" s="645"/>
      <c r="Q28" s="646"/>
      <c r="R28" s="647">
        <v>9119</v>
      </c>
      <c r="S28" s="648"/>
      <c r="T28" s="648"/>
      <c r="U28" s="648"/>
      <c r="V28" s="648"/>
      <c r="W28" s="648"/>
      <c r="X28" s="648"/>
      <c r="Y28" s="649"/>
      <c r="Z28" s="650">
        <v>0.1</v>
      </c>
      <c r="AA28" s="650"/>
      <c r="AB28" s="650"/>
      <c r="AC28" s="650"/>
      <c r="AD28" s="651" t="s">
        <v>126</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897439</v>
      </c>
      <c r="CS28" s="648"/>
      <c r="CT28" s="648"/>
      <c r="CU28" s="648"/>
      <c r="CV28" s="648"/>
      <c r="CW28" s="648"/>
      <c r="CX28" s="648"/>
      <c r="CY28" s="649"/>
      <c r="CZ28" s="652">
        <v>6.1</v>
      </c>
      <c r="DA28" s="682"/>
      <c r="DB28" s="682"/>
      <c r="DC28" s="686"/>
      <c r="DD28" s="656">
        <v>853416</v>
      </c>
      <c r="DE28" s="648"/>
      <c r="DF28" s="648"/>
      <c r="DG28" s="648"/>
      <c r="DH28" s="648"/>
      <c r="DI28" s="648"/>
      <c r="DJ28" s="648"/>
      <c r="DK28" s="649"/>
      <c r="DL28" s="656">
        <v>853416</v>
      </c>
      <c r="DM28" s="648"/>
      <c r="DN28" s="648"/>
      <c r="DO28" s="648"/>
      <c r="DP28" s="648"/>
      <c r="DQ28" s="648"/>
      <c r="DR28" s="648"/>
      <c r="DS28" s="648"/>
      <c r="DT28" s="648"/>
      <c r="DU28" s="648"/>
      <c r="DV28" s="649"/>
      <c r="DW28" s="652">
        <v>13.3</v>
      </c>
      <c r="DX28" s="682"/>
      <c r="DY28" s="682"/>
      <c r="DZ28" s="682"/>
      <c r="EA28" s="682"/>
      <c r="EB28" s="682"/>
      <c r="EC28" s="683"/>
    </row>
    <row r="29" spans="2:133" ht="11.25" customHeight="1" x14ac:dyDescent="0.15">
      <c r="B29" s="644" t="s">
        <v>300</v>
      </c>
      <c r="C29" s="645"/>
      <c r="D29" s="645"/>
      <c r="E29" s="645"/>
      <c r="F29" s="645"/>
      <c r="G29" s="645"/>
      <c r="H29" s="645"/>
      <c r="I29" s="645"/>
      <c r="J29" s="645"/>
      <c r="K29" s="645"/>
      <c r="L29" s="645"/>
      <c r="M29" s="645"/>
      <c r="N29" s="645"/>
      <c r="O29" s="645"/>
      <c r="P29" s="645"/>
      <c r="Q29" s="646"/>
      <c r="R29" s="647">
        <v>84104</v>
      </c>
      <c r="S29" s="648"/>
      <c r="T29" s="648"/>
      <c r="U29" s="648"/>
      <c r="V29" s="648"/>
      <c r="W29" s="648"/>
      <c r="X29" s="648"/>
      <c r="Y29" s="649"/>
      <c r="Z29" s="650">
        <v>0.5</v>
      </c>
      <c r="AA29" s="650"/>
      <c r="AB29" s="650"/>
      <c r="AC29" s="650"/>
      <c r="AD29" s="651">
        <v>9960</v>
      </c>
      <c r="AE29" s="651"/>
      <c r="AF29" s="651"/>
      <c r="AG29" s="651"/>
      <c r="AH29" s="651"/>
      <c r="AI29" s="651"/>
      <c r="AJ29" s="651"/>
      <c r="AK29" s="651"/>
      <c r="AL29" s="652">
        <v>0.2</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68</v>
      </c>
      <c r="CG29" s="663"/>
      <c r="CH29" s="663"/>
      <c r="CI29" s="663"/>
      <c r="CJ29" s="663"/>
      <c r="CK29" s="663"/>
      <c r="CL29" s="663"/>
      <c r="CM29" s="663"/>
      <c r="CN29" s="663"/>
      <c r="CO29" s="663"/>
      <c r="CP29" s="663"/>
      <c r="CQ29" s="664"/>
      <c r="CR29" s="647">
        <v>897439</v>
      </c>
      <c r="CS29" s="684"/>
      <c r="CT29" s="684"/>
      <c r="CU29" s="684"/>
      <c r="CV29" s="684"/>
      <c r="CW29" s="684"/>
      <c r="CX29" s="684"/>
      <c r="CY29" s="685"/>
      <c r="CZ29" s="652">
        <v>6.1</v>
      </c>
      <c r="DA29" s="682"/>
      <c r="DB29" s="682"/>
      <c r="DC29" s="686"/>
      <c r="DD29" s="656">
        <v>853416</v>
      </c>
      <c r="DE29" s="684"/>
      <c r="DF29" s="684"/>
      <c r="DG29" s="684"/>
      <c r="DH29" s="684"/>
      <c r="DI29" s="684"/>
      <c r="DJ29" s="684"/>
      <c r="DK29" s="685"/>
      <c r="DL29" s="656">
        <v>853416</v>
      </c>
      <c r="DM29" s="684"/>
      <c r="DN29" s="684"/>
      <c r="DO29" s="684"/>
      <c r="DP29" s="684"/>
      <c r="DQ29" s="684"/>
      <c r="DR29" s="684"/>
      <c r="DS29" s="684"/>
      <c r="DT29" s="684"/>
      <c r="DU29" s="684"/>
      <c r="DV29" s="685"/>
      <c r="DW29" s="652">
        <v>13.3</v>
      </c>
      <c r="DX29" s="682"/>
      <c r="DY29" s="682"/>
      <c r="DZ29" s="682"/>
      <c r="EA29" s="682"/>
      <c r="EB29" s="682"/>
      <c r="EC29" s="683"/>
    </row>
    <row r="30" spans="2:133" ht="11.25" customHeight="1" x14ac:dyDescent="0.15">
      <c r="B30" s="644" t="s">
        <v>302</v>
      </c>
      <c r="C30" s="645"/>
      <c r="D30" s="645"/>
      <c r="E30" s="645"/>
      <c r="F30" s="645"/>
      <c r="G30" s="645"/>
      <c r="H30" s="645"/>
      <c r="I30" s="645"/>
      <c r="J30" s="645"/>
      <c r="K30" s="645"/>
      <c r="L30" s="645"/>
      <c r="M30" s="645"/>
      <c r="N30" s="645"/>
      <c r="O30" s="645"/>
      <c r="P30" s="645"/>
      <c r="Q30" s="646"/>
      <c r="R30" s="647">
        <v>47046</v>
      </c>
      <c r="S30" s="648"/>
      <c r="T30" s="648"/>
      <c r="U30" s="648"/>
      <c r="V30" s="648"/>
      <c r="W30" s="648"/>
      <c r="X30" s="648"/>
      <c r="Y30" s="649"/>
      <c r="Z30" s="650">
        <v>0.3</v>
      </c>
      <c r="AA30" s="650"/>
      <c r="AB30" s="650"/>
      <c r="AC30" s="650"/>
      <c r="AD30" s="651" t="s">
        <v>126</v>
      </c>
      <c r="AE30" s="651"/>
      <c r="AF30" s="651"/>
      <c r="AG30" s="651"/>
      <c r="AH30" s="651"/>
      <c r="AI30" s="651"/>
      <c r="AJ30" s="651"/>
      <c r="AK30" s="651"/>
      <c r="AL30" s="652" t="s">
        <v>126</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303</v>
      </c>
      <c r="BH30" s="694"/>
      <c r="BI30" s="694"/>
      <c r="BJ30" s="694"/>
      <c r="BK30" s="694"/>
      <c r="BL30" s="694"/>
      <c r="BM30" s="694"/>
      <c r="BN30" s="694"/>
      <c r="BO30" s="694"/>
      <c r="BP30" s="694"/>
      <c r="BQ30" s="695"/>
      <c r="BR30" s="626" t="s">
        <v>304</v>
      </c>
      <c r="BS30" s="694"/>
      <c r="BT30" s="694"/>
      <c r="BU30" s="694"/>
      <c r="BV30" s="694"/>
      <c r="BW30" s="694"/>
      <c r="BX30" s="694"/>
      <c r="BY30" s="694"/>
      <c r="BZ30" s="694"/>
      <c r="CA30" s="694"/>
      <c r="CB30" s="695"/>
      <c r="CD30" s="689"/>
      <c r="CE30" s="690"/>
      <c r="CF30" s="662" t="s">
        <v>305</v>
      </c>
      <c r="CG30" s="663"/>
      <c r="CH30" s="663"/>
      <c r="CI30" s="663"/>
      <c r="CJ30" s="663"/>
      <c r="CK30" s="663"/>
      <c r="CL30" s="663"/>
      <c r="CM30" s="663"/>
      <c r="CN30" s="663"/>
      <c r="CO30" s="663"/>
      <c r="CP30" s="663"/>
      <c r="CQ30" s="664"/>
      <c r="CR30" s="647">
        <v>827358</v>
      </c>
      <c r="CS30" s="648"/>
      <c r="CT30" s="648"/>
      <c r="CU30" s="648"/>
      <c r="CV30" s="648"/>
      <c r="CW30" s="648"/>
      <c r="CX30" s="648"/>
      <c r="CY30" s="649"/>
      <c r="CZ30" s="652">
        <v>5.6</v>
      </c>
      <c r="DA30" s="682"/>
      <c r="DB30" s="682"/>
      <c r="DC30" s="686"/>
      <c r="DD30" s="656">
        <v>783335</v>
      </c>
      <c r="DE30" s="648"/>
      <c r="DF30" s="648"/>
      <c r="DG30" s="648"/>
      <c r="DH30" s="648"/>
      <c r="DI30" s="648"/>
      <c r="DJ30" s="648"/>
      <c r="DK30" s="649"/>
      <c r="DL30" s="656">
        <v>783335</v>
      </c>
      <c r="DM30" s="648"/>
      <c r="DN30" s="648"/>
      <c r="DO30" s="648"/>
      <c r="DP30" s="648"/>
      <c r="DQ30" s="648"/>
      <c r="DR30" s="648"/>
      <c r="DS30" s="648"/>
      <c r="DT30" s="648"/>
      <c r="DU30" s="648"/>
      <c r="DV30" s="649"/>
      <c r="DW30" s="652">
        <v>12.2</v>
      </c>
      <c r="DX30" s="682"/>
      <c r="DY30" s="682"/>
      <c r="DZ30" s="682"/>
      <c r="EA30" s="682"/>
      <c r="EB30" s="682"/>
      <c r="EC30" s="683"/>
    </row>
    <row r="31" spans="2:133" ht="11.25" customHeight="1" x14ac:dyDescent="0.15">
      <c r="B31" s="644" t="s">
        <v>306</v>
      </c>
      <c r="C31" s="645"/>
      <c r="D31" s="645"/>
      <c r="E31" s="645"/>
      <c r="F31" s="645"/>
      <c r="G31" s="645"/>
      <c r="H31" s="645"/>
      <c r="I31" s="645"/>
      <c r="J31" s="645"/>
      <c r="K31" s="645"/>
      <c r="L31" s="645"/>
      <c r="M31" s="645"/>
      <c r="N31" s="645"/>
      <c r="O31" s="645"/>
      <c r="P31" s="645"/>
      <c r="Q31" s="646"/>
      <c r="R31" s="647">
        <v>3896628</v>
      </c>
      <c r="S31" s="648"/>
      <c r="T31" s="648"/>
      <c r="U31" s="648"/>
      <c r="V31" s="648"/>
      <c r="W31" s="648"/>
      <c r="X31" s="648"/>
      <c r="Y31" s="649"/>
      <c r="Z31" s="650">
        <v>25.1</v>
      </c>
      <c r="AA31" s="650"/>
      <c r="AB31" s="650"/>
      <c r="AC31" s="650"/>
      <c r="AD31" s="651" t="s">
        <v>126</v>
      </c>
      <c r="AE31" s="651"/>
      <c r="AF31" s="651"/>
      <c r="AG31" s="651"/>
      <c r="AH31" s="651"/>
      <c r="AI31" s="651"/>
      <c r="AJ31" s="651"/>
      <c r="AK31" s="651"/>
      <c r="AL31" s="652" t="s">
        <v>126</v>
      </c>
      <c r="AM31" s="653"/>
      <c r="AN31" s="653"/>
      <c r="AO31" s="654"/>
      <c r="AP31" s="701" t="s">
        <v>307</v>
      </c>
      <c r="AQ31" s="702"/>
      <c r="AR31" s="702"/>
      <c r="AS31" s="702"/>
      <c r="AT31" s="707" t="s">
        <v>308</v>
      </c>
      <c r="AU31" s="231"/>
      <c r="AV31" s="231"/>
      <c r="AW31" s="231"/>
      <c r="AX31" s="633" t="s">
        <v>184</v>
      </c>
      <c r="AY31" s="634"/>
      <c r="AZ31" s="634"/>
      <c r="BA31" s="634"/>
      <c r="BB31" s="634"/>
      <c r="BC31" s="634"/>
      <c r="BD31" s="634"/>
      <c r="BE31" s="634"/>
      <c r="BF31" s="635"/>
      <c r="BG31" s="715">
        <v>98.1</v>
      </c>
      <c r="BH31" s="699"/>
      <c r="BI31" s="699"/>
      <c r="BJ31" s="699"/>
      <c r="BK31" s="699"/>
      <c r="BL31" s="699"/>
      <c r="BM31" s="642">
        <v>94.9</v>
      </c>
      <c r="BN31" s="699"/>
      <c r="BO31" s="699"/>
      <c r="BP31" s="699"/>
      <c r="BQ31" s="700"/>
      <c r="BR31" s="715">
        <v>98.5</v>
      </c>
      <c r="BS31" s="699"/>
      <c r="BT31" s="699"/>
      <c r="BU31" s="699"/>
      <c r="BV31" s="699"/>
      <c r="BW31" s="699"/>
      <c r="BX31" s="642">
        <v>95.3</v>
      </c>
      <c r="BY31" s="699"/>
      <c r="BZ31" s="699"/>
      <c r="CA31" s="699"/>
      <c r="CB31" s="700"/>
      <c r="CD31" s="689"/>
      <c r="CE31" s="690"/>
      <c r="CF31" s="662" t="s">
        <v>309</v>
      </c>
      <c r="CG31" s="663"/>
      <c r="CH31" s="663"/>
      <c r="CI31" s="663"/>
      <c r="CJ31" s="663"/>
      <c r="CK31" s="663"/>
      <c r="CL31" s="663"/>
      <c r="CM31" s="663"/>
      <c r="CN31" s="663"/>
      <c r="CO31" s="663"/>
      <c r="CP31" s="663"/>
      <c r="CQ31" s="664"/>
      <c r="CR31" s="647">
        <v>70081</v>
      </c>
      <c r="CS31" s="684"/>
      <c r="CT31" s="684"/>
      <c r="CU31" s="684"/>
      <c r="CV31" s="684"/>
      <c r="CW31" s="684"/>
      <c r="CX31" s="684"/>
      <c r="CY31" s="685"/>
      <c r="CZ31" s="652">
        <v>0.5</v>
      </c>
      <c r="DA31" s="682"/>
      <c r="DB31" s="682"/>
      <c r="DC31" s="686"/>
      <c r="DD31" s="656">
        <v>70081</v>
      </c>
      <c r="DE31" s="684"/>
      <c r="DF31" s="684"/>
      <c r="DG31" s="684"/>
      <c r="DH31" s="684"/>
      <c r="DI31" s="684"/>
      <c r="DJ31" s="684"/>
      <c r="DK31" s="685"/>
      <c r="DL31" s="656">
        <v>70081</v>
      </c>
      <c r="DM31" s="684"/>
      <c r="DN31" s="684"/>
      <c r="DO31" s="684"/>
      <c r="DP31" s="684"/>
      <c r="DQ31" s="684"/>
      <c r="DR31" s="684"/>
      <c r="DS31" s="684"/>
      <c r="DT31" s="684"/>
      <c r="DU31" s="684"/>
      <c r="DV31" s="685"/>
      <c r="DW31" s="652">
        <v>1.1000000000000001</v>
      </c>
      <c r="DX31" s="682"/>
      <c r="DY31" s="682"/>
      <c r="DZ31" s="682"/>
      <c r="EA31" s="682"/>
      <c r="EB31" s="682"/>
      <c r="EC31" s="683"/>
    </row>
    <row r="32" spans="2:133" ht="11.25" customHeight="1" x14ac:dyDescent="0.15">
      <c r="B32" s="710" t="s">
        <v>310</v>
      </c>
      <c r="C32" s="711"/>
      <c r="D32" s="711"/>
      <c r="E32" s="711"/>
      <c r="F32" s="711"/>
      <c r="G32" s="711"/>
      <c r="H32" s="711"/>
      <c r="I32" s="711"/>
      <c r="J32" s="711"/>
      <c r="K32" s="711"/>
      <c r="L32" s="711"/>
      <c r="M32" s="711"/>
      <c r="N32" s="711"/>
      <c r="O32" s="711"/>
      <c r="P32" s="711"/>
      <c r="Q32" s="712"/>
      <c r="R32" s="647">
        <v>797</v>
      </c>
      <c r="S32" s="648"/>
      <c r="T32" s="648"/>
      <c r="U32" s="648"/>
      <c r="V32" s="648"/>
      <c r="W32" s="648"/>
      <c r="X32" s="648"/>
      <c r="Y32" s="649"/>
      <c r="Z32" s="650">
        <v>0</v>
      </c>
      <c r="AA32" s="650"/>
      <c r="AB32" s="650"/>
      <c r="AC32" s="650"/>
      <c r="AD32" s="651">
        <v>797</v>
      </c>
      <c r="AE32" s="651"/>
      <c r="AF32" s="651"/>
      <c r="AG32" s="651"/>
      <c r="AH32" s="651"/>
      <c r="AI32" s="651"/>
      <c r="AJ32" s="651"/>
      <c r="AK32" s="651"/>
      <c r="AL32" s="652">
        <v>0</v>
      </c>
      <c r="AM32" s="653"/>
      <c r="AN32" s="653"/>
      <c r="AO32" s="654"/>
      <c r="AP32" s="703"/>
      <c r="AQ32" s="704"/>
      <c r="AR32" s="704"/>
      <c r="AS32" s="704"/>
      <c r="AT32" s="708"/>
      <c r="AU32" s="230" t="s">
        <v>311</v>
      </c>
      <c r="AV32" s="230"/>
      <c r="AW32" s="230"/>
      <c r="AX32" s="644" t="s">
        <v>312</v>
      </c>
      <c r="AY32" s="645"/>
      <c r="AZ32" s="645"/>
      <c r="BA32" s="645"/>
      <c r="BB32" s="645"/>
      <c r="BC32" s="645"/>
      <c r="BD32" s="645"/>
      <c r="BE32" s="645"/>
      <c r="BF32" s="646"/>
      <c r="BG32" s="716">
        <v>98.8</v>
      </c>
      <c r="BH32" s="684"/>
      <c r="BI32" s="684"/>
      <c r="BJ32" s="684"/>
      <c r="BK32" s="684"/>
      <c r="BL32" s="684"/>
      <c r="BM32" s="653">
        <v>97.3</v>
      </c>
      <c r="BN32" s="713"/>
      <c r="BO32" s="713"/>
      <c r="BP32" s="713"/>
      <c r="BQ32" s="714"/>
      <c r="BR32" s="716">
        <v>98.6</v>
      </c>
      <c r="BS32" s="684"/>
      <c r="BT32" s="684"/>
      <c r="BU32" s="684"/>
      <c r="BV32" s="684"/>
      <c r="BW32" s="684"/>
      <c r="BX32" s="653">
        <v>97.1</v>
      </c>
      <c r="BY32" s="713"/>
      <c r="BZ32" s="713"/>
      <c r="CA32" s="713"/>
      <c r="CB32" s="714"/>
      <c r="CD32" s="691"/>
      <c r="CE32" s="692"/>
      <c r="CF32" s="662" t="s">
        <v>313</v>
      </c>
      <c r="CG32" s="663"/>
      <c r="CH32" s="663"/>
      <c r="CI32" s="663"/>
      <c r="CJ32" s="663"/>
      <c r="CK32" s="663"/>
      <c r="CL32" s="663"/>
      <c r="CM32" s="663"/>
      <c r="CN32" s="663"/>
      <c r="CO32" s="663"/>
      <c r="CP32" s="663"/>
      <c r="CQ32" s="664"/>
      <c r="CR32" s="647" t="s">
        <v>126</v>
      </c>
      <c r="CS32" s="648"/>
      <c r="CT32" s="648"/>
      <c r="CU32" s="648"/>
      <c r="CV32" s="648"/>
      <c r="CW32" s="648"/>
      <c r="CX32" s="648"/>
      <c r="CY32" s="649"/>
      <c r="CZ32" s="652" t="s">
        <v>126</v>
      </c>
      <c r="DA32" s="682"/>
      <c r="DB32" s="682"/>
      <c r="DC32" s="686"/>
      <c r="DD32" s="656" t="s">
        <v>126</v>
      </c>
      <c r="DE32" s="648"/>
      <c r="DF32" s="648"/>
      <c r="DG32" s="648"/>
      <c r="DH32" s="648"/>
      <c r="DI32" s="648"/>
      <c r="DJ32" s="648"/>
      <c r="DK32" s="649"/>
      <c r="DL32" s="656" t="s">
        <v>126</v>
      </c>
      <c r="DM32" s="648"/>
      <c r="DN32" s="648"/>
      <c r="DO32" s="648"/>
      <c r="DP32" s="648"/>
      <c r="DQ32" s="648"/>
      <c r="DR32" s="648"/>
      <c r="DS32" s="648"/>
      <c r="DT32" s="648"/>
      <c r="DU32" s="648"/>
      <c r="DV32" s="649"/>
      <c r="DW32" s="652" t="s">
        <v>126</v>
      </c>
      <c r="DX32" s="682"/>
      <c r="DY32" s="682"/>
      <c r="DZ32" s="682"/>
      <c r="EA32" s="682"/>
      <c r="EB32" s="682"/>
      <c r="EC32" s="683"/>
    </row>
    <row r="33" spans="2:133" ht="11.25" customHeight="1" x14ac:dyDescent="0.15">
      <c r="B33" s="644" t="s">
        <v>314</v>
      </c>
      <c r="C33" s="645"/>
      <c r="D33" s="645"/>
      <c r="E33" s="645"/>
      <c r="F33" s="645"/>
      <c r="G33" s="645"/>
      <c r="H33" s="645"/>
      <c r="I33" s="645"/>
      <c r="J33" s="645"/>
      <c r="K33" s="645"/>
      <c r="L33" s="645"/>
      <c r="M33" s="645"/>
      <c r="N33" s="645"/>
      <c r="O33" s="645"/>
      <c r="P33" s="645"/>
      <c r="Q33" s="646"/>
      <c r="R33" s="647">
        <v>674941</v>
      </c>
      <c r="S33" s="648"/>
      <c r="T33" s="648"/>
      <c r="U33" s="648"/>
      <c r="V33" s="648"/>
      <c r="W33" s="648"/>
      <c r="X33" s="648"/>
      <c r="Y33" s="649"/>
      <c r="Z33" s="650">
        <v>4.3</v>
      </c>
      <c r="AA33" s="650"/>
      <c r="AB33" s="650"/>
      <c r="AC33" s="650"/>
      <c r="AD33" s="651" t="s">
        <v>126</v>
      </c>
      <c r="AE33" s="651"/>
      <c r="AF33" s="651"/>
      <c r="AG33" s="651"/>
      <c r="AH33" s="651"/>
      <c r="AI33" s="651"/>
      <c r="AJ33" s="651"/>
      <c r="AK33" s="651"/>
      <c r="AL33" s="652" t="s">
        <v>126</v>
      </c>
      <c r="AM33" s="653"/>
      <c r="AN33" s="653"/>
      <c r="AO33" s="654"/>
      <c r="AP33" s="705"/>
      <c r="AQ33" s="706"/>
      <c r="AR33" s="706"/>
      <c r="AS33" s="706"/>
      <c r="AT33" s="709"/>
      <c r="AU33" s="232"/>
      <c r="AV33" s="232"/>
      <c r="AW33" s="232"/>
      <c r="AX33" s="696" t="s">
        <v>315</v>
      </c>
      <c r="AY33" s="697"/>
      <c r="AZ33" s="697"/>
      <c r="BA33" s="697"/>
      <c r="BB33" s="697"/>
      <c r="BC33" s="697"/>
      <c r="BD33" s="697"/>
      <c r="BE33" s="697"/>
      <c r="BF33" s="698"/>
      <c r="BG33" s="717">
        <v>97.1</v>
      </c>
      <c r="BH33" s="718"/>
      <c r="BI33" s="718"/>
      <c r="BJ33" s="718"/>
      <c r="BK33" s="718"/>
      <c r="BL33" s="718"/>
      <c r="BM33" s="719">
        <v>92.3</v>
      </c>
      <c r="BN33" s="718"/>
      <c r="BO33" s="718"/>
      <c r="BP33" s="718"/>
      <c r="BQ33" s="720"/>
      <c r="BR33" s="717">
        <v>98.2</v>
      </c>
      <c r="BS33" s="718"/>
      <c r="BT33" s="718"/>
      <c r="BU33" s="718"/>
      <c r="BV33" s="718"/>
      <c r="BW33" s="718"/>
      <c r="BX33" s="719">
        <v>93.1</v>
      </c>
      <c r="BY33" s="718"/>
      <c r="BZ33" s="718"/>
      <c r="CA33" s="718"/>
      <c r="CB33" s="720"/>
      <c r="CD33" s="662" t="s">
        <v>316</v>
      </c>
      <c r="CE33" s="663"/>
      <c r="CF33" s="663"/>
      <c r="CG33" s="663"/>
      <c r="CH33" s="663"/>
      <c r="CI33" s="663"/>
      <c r="CJ33" s="663"/>
      <c r="CK33" s="663"/>
      <c r="CL33" s="663"/>
      <c r="CM33" s="663"/>
      <c r="CN33" s="663"/>
      <c r="CO33" s="663"/>
      <c r="CP33" s="663"/>
      <c r="CQ33" s="664"/>
      <c r="CR33" s="647">
        <v>6471062</v>
      </c>
      <c r="CS33" s="684"/>
      <c r="CT33" s="684"/>
      <c r="CU33" s="684"/>
      <c r="CV33" s="684"/>
      <c r="CW33" s="684"/>
      <c r="CX33" s="684"/>
      <c r="CY33" s="685"/>
      <c r="CZ33" s="652">
        <v>43.6</v>
      </c>
      <c r="DA33" s="682"/>
      <c r="DB33" s="682"/>
      <c r="DC33" s="686"/>
      <c r="DD33" s="656">
        <v>3847856</v>
      </c>
      <c r="DE33" s="684"/>
      <c r="DF33" s="684"/>
      <c r="DG33" s="684"/>
      <c r="DH33" s="684"/>
      <c r="DI33" s="684"/>
      <c r="DJ33" s="684"/>
      <c r="DK33" s="685"/>
      <c r="DL33" s="656">
        <v>3113752</v>
      </c>
      <c r="DM33" s="684"/>
      <c r="DN33" s="684"/>
      <c r="DO33" s="684"/>
      <c r="DP33" s="684"/>
      <c r="DQ33" s="684"/>
      <c r="DR33" s="684"/>
      <c r="DS33" s="684"/>
      <c r="DT33" s="684"/>
      <c r="DU33" s="684"/>
      <c r="DV33" s="685"/>
      <c r="DW33" s="652">
        <v>48.5</v>
      </c>
      <c r="DX33" s="682"/>
      <c r="DY33" s="682"/>
      <c r="DZ33" s="682"/>
      <c r="EA33" s="682"/>
      <c r="EB33" s="682"/>
      <c r="EC33" s="683"/>
    </row>
    <row r="34" spans="2:133" ht="11.25" customHeight="1" x14ac:dyDescent="0.15">
      <c r="B34" s="644" t="s">
        <v>317</v>
      </c>
      <c r="C34" s="645"/>
      <c r="D34" s="645"/>
      <c r="E34" s="645"/>
      <c r="F34" s="645"/>
      <c r="G34" s="645"/>
      <c r="H34" s="645"/>
      <c r="I34" s="645"/>
      <c r="J34" s="645"/>
      <c r="K34" s="645"/>
      <c r="L34" s="645"/>
      <c r="M34" s="645"/>
      <c r="N34" s="645"/>
      <c r="O34" s="645"/>
      <c r="P34" s="645"/>
      <c r="Q34" s="646"/>
      <c r="R34" s="647">
        <v>4692</v>
      </c>
      <c r="S34" s="648"/>
      <c r="T34" s="648"/>
      <c r="U34" s="648"/>
      <c r="V34" s="648"/>
      <c r="W34" s="648"/>
      <c r="X34" s="648"/>
      <c r="Y34" s="649"/>
      <c r="Z34" s="650">
        <v>0</v>
      </c>
      <c r="AA34" s="650"/>
      <c r="AB34" s="650"/>
      <c r="AC34" s="650"/>
      <c r="AD34" s="651">
        <v>3758</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1401990</v>
      </c>
      <c r="CS34" s="648"/>
      <c r="CT34" s="648"/>
      <c r="CU34" s="648"/>
      <c r="CV34" s="648"/>
      <c r="CW34" s="648"/>
      <c r="CX34" s="648"/>
      <c r="CY34" s="649"/>
      <c r="CZ34" s="652">
        <v>9.5</v>
      </c>
      <c r="DA34" s="682"/>
      <c r="DB34" s="682"/>
      <c r="DC34" s="686"/>
      <c r="DD34" s="656">
        <v>1107750</v>
      </c>
      <c r="DE34" s="648"/>
      <c r="DF34" s="648"/>
      <c r="DG34" s="648"/>
      <c r="DH34" s="648"/>
      <c r="DI34" s="648"/>
      <c r="DJ34" s="648"/>
      <c r="DK34" s="649"/>
      <c r="DL34" s="656">
        <v>862472</v>
      </c>
      <c r="DM34" s="648"/>
      <c r="DN34" s="648"/>
      <c r="DO34" s="648"/>
      <c r="DP34" s="648"/>
      <c r="DQ34" s="648"/>
      <c r="DR34" s="648"/>
      <c r="DS34" s="648"/>
      <c r="DT34" s="648"/>
      <c r="DU34" s="648"/>
      <c r="DV34" s="649"/>
      <c r="DW34" s="652">
        <v>13.4</v>
      </c>
      <c r="DX34" s="682"/>
      <c r="DY34" s="682"/>
      <c r="DZ34" s="682"/>
      <c r="EA34" s="682"/>
      <c r="EB34" s="682"/>
      <c r="EC34" s="683"/>
    </row>
    <row r="35" spans="2:133" ht="11.25" customHeight="1" x14ac:dyDescent="0.15">
      <c r="B35" s="644" t="s">
        <v>319</v>
      </c>
      <c r="C35" s="645"/>
      <c r="D35" s="645"/>
      <c r="E35" s="645"/>
      <c r="F35" s="645"/>
      <c r="G35" s="645"/>
      <c r="H35" s="645"/>
      <c r="I35" s="645"/>
      <c r="J35" s="645"/>
      <c r="K35" s="645"/>
      <c r="L35" s="645"/>
      <c r="M35" s="645"/>
      <c r="N35" s="645"/>
      <c r="O35" s="645"/>
      <c r="P35" s="645"/>
      <c r="Q35" s="646"/>
      <c r="R35" s="647">
        <v>6812</v>
      </c>
      <c r="S35" s="648"/>
      <c r="T35" s="648"/>
      <c r="U35" s="648"/>
      <c r="V35" s="648"/>
      <c r="W35" s="648"/>
      <c r="X35" s="648"/>
      <c r="Y35" s="649"/>
      <c r="Z35" s="650">
        <v>0</v>
      </c>
      <c r="AA35" s="650"/>
      <c r="AB35" s="650"/>
      <c r="AC35" s="650"/>
      <c r="AD35" s="651" t="s">
        <v>126</v>
      </c>
      <c r="AE35" s="651"/>
      <c r="AF35" s="651"/>
      <c r="AG35" s="651"/>
      <c r="AH35" s="651"/>
      <c r="AI35" s="651"/>
      <c r="AJ35" s="651"/>
      <c r="AK35" s="651"/>
      <c r="AL35" s="652" t="s">
        <v>126</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60260</v>
      </c>
      <c r="CS35" s="684"/>
      <c r="CT35" s="684"/>
      <c r="CU35" s="684"/>
      <c r="CV35" s="684"/>
      <c r="CW35" s="684"/>
      <c r="CX35" s="684"/>
      <c r="CY35" s="685"/>
      <c r="CZ35" s="652">
        <v>0.4</v>
      </c>
      <c r="DA35" s="682"/>
      <c r="DB35" s="682"/>
      <c r="DC35" s="686"/>
      <c r="DD35" s="656">
        <v>26157</v>
      </c>
      <c r="DE35" s="684"/>
      <c r="DF35" s="684"/>
      <c r="DG35" s="684"/>
      <c r="DH35" s="684"/>
      <c r="DI35" s="684"/>
      <c r="DJ35" s="684"/>
      <c r="DK35" s="685"/>
      <c r="DL35" s="656">
        <v>25964</v>
      </c>
      <c r="DM35" s="684"/>
      <c r="DN35" s="684"/>
      <c r="DO35" s="684"/>
      <c r="DP35" s="684"/>
      <c r="DQ35" s="684"/>
      <c r="DR35" s="684"/>
      <c r="DS35" s="684"/>
      <c r="DT35" s="684"/>
      <c r="DU35" s="684"/>
      <c r="DV35" s="685"/>
      <c r="DW35" s="652">
        <v>0.4</v>
      </c>
      <c r="DX35" s="682"/>
      <c r="DY35" s="682"/>
      <c r="DZ35" s="682"/>
      <c r="EA35" s="682"/>
      <c r="EB35" s="682"/>
      <c r="EC35" s="683"/>
    </row>
    <row r="36" spans="2:133" ht="11.25" customHeight="1" x14ac:dyDescent="0.15">
      <c r="B36" s="644" t="s">
        <v>323</v>
      </c>
      <c r="C36" s="645"/>
      <c r="D36" s="645"/>
      <c r="E36" s="645"/>
      <c r="F36" s="645"/>
      <c r="G36" s="645"/>
      <c r="H36" s="645"/>
      <c r="I36" s="645"/>
      <c r="J36" s="645"/>
      <c r="K36" s="645"/>
      <c r="L36" s="645"/>
      <c r="M36" s="645"/>
      <c r="N36" s="645"/>
      <c r="O36" s="645"/>
      <c r="P36" s="645"/>
      <c r="Q36" s="646"/>
      <c r="R36" s="647">
        <v>402291</v>
      </c>
      <c r="S36" s="648"/>
      <c r="T36" s="648"/>
      <c r="U36" s="648"/>
      <c r="V36" s="648"/>
      <c r="W36" s="648"/>
      <c r="X36" s="648"/>
      <c r="Y36" s="649"/>
      <c r="Z36" s="650">
        <v>2.6</v>
      </c>
      <c r="AA36" s="650"/>
      <c r="AB36" s="650"/>
      <c r="AC36" s="650"/>
      <c r="AD36" s="651" t="s">
        <v>126</v>
      </c>
      <c r="AE36" s="651"/>
      <c r="AF36" s="651"/>
      <c r="AG36" s="651"/>
      <c r="AH36" s="651"/>
      <c r="AI36" s="651"/>
      <c r="AJ36" s="651"/>
      <c r="AK36" s="651"/>
      <c r="AL36" s="652" t="s">
        <v>126</v>
      </c>
      <c r="AM36" s="653"/>
      <c r="AN36" s="653"/>
      <c r="AO36" s="654"/>
      <c r="AP36" s="235"/>
      <c r="AQ36" s="721" t="s">
        <v>324</v>
      </c>
      <c r="AR36" s="722"/>
      <c r="AS36" s="722"/>
      <c r="AT36" s="722"/>
      <c r="AU36" s="722"/>
      <c r="AV36" s="722"/>
      <c r="AW36" s="722"/>
      <c r="AX36" s="722"/>
      <c r="AY36" s="723"/>
      <c r="AZ36" s="636">
        <v>1749998</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58993</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3322094</v>
      </c>
      <c r="CS36" s="648"/>
      <c r="CT36" s="648"/>
      <c r="CU36" s="648"/>
      <c r="CV36" s="648"/>
      <c r="CW36" s="648"/>
      <c r="CX36" s="648"/>
      <c r="CY36" s="649"/>
      <c r="CZ36" s="652">
        <v>22.4</v>
      </c>
      <c r="DA36" s="682"/>
      <c r="DB36" s="682"/>
      <c r="DC36" s="686"/>
      <c r="DD36" s="656">
        <v>1246935</v>
      </c>
      <c r="DE36" s="648"/>
      <c r="DF36" s="648"/>
      <c r="DG36" s="648"/>
      <c r="DH36" s="648"/>
      <c r="DI36" s="648"/>
      <c r="DJ36" s="648"/>
      <c r="DK36" s="649"/>
      <c r="DL36" s="656">
        <v>789746</v>
      </c>
      <c r="DM36" s="648"/>
      <c r="DN36" s="648"/>
      <c r="DO36" s="648"/>
      <c r="DP36" s="648"/>
      <c r="DQ36" s="648"/>
      <c r="DR36" s="648"/>
      <c r="DS36" s="648"/>
      <c r="DT36" s="648"/>
      <c r="DU36" s="648"/>
      <c r="DV36" s="649"/>
      <c r="DW36" s="652">
        <v>12.3</v>
      </c>
      <c r="DX36" s="682"/>
      <c r="DY36" s="682"/>
      <c r="DZ36" s="682"/>
      <c r="EA36" s="682"/>
      <c r="EB36" s="682"/>
      <c r="EC36" s="683"/>
    </row>
    <row r="37" spans="2:133" ht="11.25" customHeight="1" x14ac:dyDescent="0.15">
      <c r="B37" s="644" t="s">
        <v>327</v>
      </c>
      <c r="C37" s="645"/>
      <c r="D37" s="645"/>
      <c r="E37" s="645"/>
      <c r="F37" s="645"/>
      <c r="G37" s="645"/>
      <c r="H37" s="645"/>
      <c r="I37" s="645"/>
      <c r="J37" s="645"/>
      <c r="K37" s="645"/>
      <c r="L37" s="645"/>
      <c r="M37" s="645"/>
      <c r="N37" s="645"/>
      <c r="O37" s="645"/>
      <c r="P37" s="645"/>
      <c r="Q37" s="646"/>
      <c r="R37" s="647">
        <v>1568336</v>
      </c>
      <c r="S37" s="648"/>
      <c r="T37" s="648"/>
      <c r="U37" s="648"/>
      <c r="V37" s="648"/>
      <c r="W37" s="648"/>
      <c r="X37" s="648"/>
      <c r="Y37" s="649"/>
      <c r="Z37" s="650">
        <v>10.1</v>
      </c>
      <c r="AA37" s="650"/>
      <c r="AB37" s="650"/>
      <c r="AC37" s="650"/>
      <c r="AD37" s="651" t="s">
        <v>126</v>
      </c>
      <c r="AE37" s="651"/>
      <c r="AF37" s="651"/>
      <c r="AG37" s="651"/>
      <c r="AH37" s="651"/>
      <c r="AI37" s="651"/>
      <c r="AJ37" s="651"/>
      <c r="AK37" s="651"/>
      <c r="AL37" s="652" t="s">
        <v>126</v>
      </c>
      <c r="AM37" s="653"/>
      <c r="AN37" s="653"/>
      <c r="AO37" s="654"/>
      <c r="AQ37" s="725" t="s">
        <v>328</v>
      </c>
      <c r="AR37" s="726"/>
      <c r="AS37" s="726"/>
      <c r="AT37" s="726"/>
      <c r="AU37" s="726"/>
      <c r="AV37" s="726"/>
      <c r="AW37" s="726"/>
      <c r="AX37" s="726"/>
      <c r="AY37" s="727"/>
      <c r="AZ37" s="647">
        <v>673420</v>
      </c>
      <c r="BA37" s="648"/>
      <c r="BB37" s="648"/>
      <c r="BC37" s="648"/>
      <c r="BD37" s="684"/>
      <c r="BE37" s="684"/>
      <c r="BF37" s="714"/>
      <c r="BG37" s="662" t="s">
        <v>329</v>
      </c>
      <c r="BH37" s="663"/>
      <c r="BI37" s="663"/>
      <c r="BJ37" s="663"/>
      <c r="BK37" s="663"/>
      <c r="BL37" s="663"/>
      <c r="BM37" s="663"/>
      <c r="BN37" s="663"/>
      <c r="BO37" s="663"/>
      <c r="BP37" s="663"/>
      <c r="BQ37" s="663"/>
      <c r="BR37" s="663"/>
      <c r="BS37" s="663"/>
      <c r="BT37" s="663"/>
      <c r="BU37" s="664"/>
      <c r="BV37" s="647">
        <v>48801</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11720</v>
      </c>
      <c r="CS37" s="684"/>
      <c r="CT37" s="684"/>
      <c r="CU37" s="684"/>
      <c r="CV37" s="684"/>
      <c r="CW37" s="684"/>
      <c r="CX37" s="684"/>
      <c r="CY37" s="685"/>
      <c r="CZ37" s="652">
        <v>0.1</v>
      </c>
      <c r="DA37" s="682"/>
      <c r="DB37" s="682"/>
      <c r="DC37" s="686"/>
      <c r="DD37" s="656">
        <v>11720</v>
      </c>
      <c r="DE37" s="684"/>
      <c r="DF37" s="684"/>
      <c r="DG37" s="684"/>
      <c r="DH37" s="684"/>
      <c r="DI37" s="684"/>
      <c r="DJ37" s="684"/>
      <c r="DK37" s="685"/>
      <c r="DL37" s="656">
        <v>11720</v>
      </c>
      <c r="DM37" s="684"/>
      <c r="DN37" s="684"/>
      <c r="DO37" s="684"/>
      <c r="DP37" s="684"/>
      <c r="DQ37" s="684"/>
      <c r="DR37" s="684"/>
      <c r="DS37" s="684"/>
      <c r="DT37" s="684"/>
      <c r="DU37" s="684"/>
      <c r="DV37" s="685"/>
      <c r="DW37" s="652">
        <v>0.2</v>
      </c>
      <c r="DX37" s="682"/>
      <c r="DY37" s="682"/>
      <c r="DZ37" s="682"/>
      <c r="EA37" s="682"/>
      <c r="EB37" s="682"/>
      <c r="EC37" s="683"/>
    </row>
    <row r="38" spans="2:133" ht="11.25" customHeight="1" x14ac:dyDescent="0.15">
      <c r="B38" s="644" t="s">
        <v>331</v>
      </c>
      <c r="C38" s="645"/>
      <c r="D38" s="645"/>
      <c r="E38" s="645"/>
      <c r="F38" s="645"/>
      <c r="G38" s="645"/>
      <c r="H38" s="645"/>
      <c r="I38" s="645"/>
      <c r="J38" s="645"/>
      <c r="K38" s="645"/>
      <c r="L38" s="645"/>
      <c r="M38" s="645"/>
      <c r="N38" s="645"/>
      <c r="O38" s="645"/>
      <c r="P38" s="645"/>
      <c r="Q38" s="646"/>
      <c r="R38" s="647">
        <v>181633</v>
      </c>
      <c r="S38" s="648"/>
      <c r="T38" s="648"/>
      <c r="U38" s="648"/>
      <c r="V38" s="648"/>
      <c r="W38" s="648"/>
      <c r="X38" s="648"/>
      <c r="Y38" s="649"/>
      <c r="Z38" s="650">
        <v>1.2</v>
      </c>
      <c r="AA38" s="650"/>
      <c r="AB38" s="650"/>
      <c r="AC38" s="650"/>
      <c r="AD38" s="651">
        <v>1363</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140480</v>
      </c>
      <c r="BA38" s="648"/>
      <c r="BB38" s="648"/>
      <c r="BC38" s="648"/>
      <c r="BD38" s="684"/>
      <c r="BE38" s="684"/>
      <c r="BF38" s="714"/>
      <c r="BG38" s="662" t="s">
        <v>333</v>
      </c>
      <c r="BH38" s="663"/>
      <c r="BI38" s="663"/>
      <c r="BJ38" s="663"/>
      <c r="BK38" s="663"/>
      <c r="BL38" s="663"/>
      <c r="BM38" s="663"/>
      <c r="BN38" s="663"/>
      <c r="BO38" s="663"/>
      <c r="BP38" s="663"/>
      <c r="BQ38" s="663"/>
      <c r="BR38" s="663"/>
      <c r="BS38" s="663"/>
      <c r="BT38" s="663"/>
      <c r="BU38" s="664"/>
      <c r="BV38" s="647">
        <v>3154</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1609518</v>
      </c>
      <c r="CS38" s="648"/>
      <c r="CT38" s="648"/>
      <c r="CU38" s="648"/>
      <c r="CV38" s="648"/>
      <c r="CW38" s="648"/>
      <c r="CX38" s="648"/>
      <c r="CY38" s="649"/>
      <c r="CZ38" s="652">
        <v>10.9</v>
      </c>
      <c r="DA38" s="682"/>
      <c r="DB38" s="682"/>
      <c r="DC38" s="686"/>
      <c r="DD38" s="656">
        <v>1449402</v>
      </c>
      <c r="DE38" s="648"/>
      <c r="DF38" s="648"/>
      <c r="DG38" s="648"/>
      <c r="DH38" s="648"/>
      <c r="DI38" s="648"/>
      <c r="DJ38" s="648"/>
      <c r="DK38" s="649"/>
      <c r="DL38" s="656">
        <v>1435570</v>
      </c>
      <c r="DM38" s="648"/>
      <c r="DN38" s="648"/>
      <c r="DO38" s="648"/>
      <c r="DP38" s="648"/>
      <c r="DQ38" s="648"/>
      <c r="DR38" s="648"/>
      <c r="DS38" s="648"/>
      <c r="DT38" s="648"/>
      <c r="DU38" s="648"/>
      <c r="DV38" s="649"/>
      <c r="DW38" s="652">
        <v>22.4</v>
      </c>
      <c r="DX38" s="682"/>
      <c r="DY38" s="682"/>
      <c r="DZ38" s="682"/>
      <c r="EA38" s="682"/>
      <c r="EB38" s="682"/>
      <c r="EC38" s="683"/>
    </row>
    <row r="39" spans="2:133" ht="11.25" customHeight="1" x14ac:dyDescent="0.15">
      <c r="B39" s="644" t="s">
        <v>335</v>
      </c>
      <c r="C39" s="645"/>
      <c r="D39" s="645"/>
      <c r="E39" s="645"/>
      <c r="F39" s="645"/>
      <c r="G39" s="645"/>
      <c r="H39" s="645"/>
      <c r="I39" s="645"/>
      <c r="J39" s="645"/>
      <c r="K39" s="645"/>
      <c r="L39" s="645"/>
      <c r="M39" s="645"/>
      <c r="N39" s="645"/>
      <c r="O39" s="645"/>
      <c r="P39" s="645"/>
      <c r="Q39" s="646"/>
      <c r="R39" s="647">
        <v>1395970</v>
      </c>
      <c r="S39" s="648"/>
      <c r="T39" s="648"/>
      <c r="U39" s="648"/>
      <c r="V39" s="648"/>
      <c r="W39" s="648"/>
      <c r="X39" s="648"/>
      <c r="Y39" s="649"/>
      <c r="Z39" s="650">
        <v>9</v>
      </c>
      <c r="AA39" s="650"/>
      <c r="AB39" s="650"/>
      <c r="AC39" s="650"/>
      <c r="AD39" s="651" t="s">
        <v>126</v>
      </c>
      <c r="AE39" s="651"/>
      <c r="AF39" s="651"/>
      <c r="AG39" s="651"/>
      <c r="AH39" s="651"/>
      <c r="AI39" s="651"/>
      <c r="AJ39" s="651"/>
      <c r="AK39" s="651"/>
      <c r="AL39" s="652" t="s">
        <v>126</v>
      </c>
      <c r="AM39" s="653"/>
      <c r="AN39" s="653"/>
      <c r="AO39" s="654"/>
      <c r="AQ39" s="725" t="s">
        <v>336</v>
      </c>
      <c r="AR39" s="726"/>
      <c r="AS39" s="726"/>
      <c r="AT39" s="726"/>
      <c r="AU39" s="726"/>
      <c r="AV39" s="726"/>
      <c r="AW39" s="726"/>
      <c r="AX39" s="726"/>
      <c r="AY39" s="727"/>
      <c r="AZ39" s="647" t="s">
        <v>126</v>
      </c>
      <c r="BA39" s="648"/>
      <c r="BB39" s="648"/>
      <c r="BC39" s="648"/>
      <c r="BD39" s="684"/>
      <c r="BE39" s="684"/>
      <c r="BF39" s="714"/>
      <c r="BG39" s="662" t="s">
        <v>337</v>
      </c>
      <c r="BH39" s="663"/>
      <c r="BI39" s="663"/>
      <c r="BJ39" s="663"/>
      <c r="BK39" s="663"/>
      <c r="BL39" s="663"/>
      <c r="BM39" s="663"/>
      <c r="BN39" s="663"/>
      <c r="BO39" s="663"/>
      <c r="BP39" s="663"/>
      <c r="BQ39" s="663"/>
      <c r="BR39" s="663"/>
      <c r="BS39" s="663"/>
      <c r="BT39" s="663"/>
      <c r="BU39" s="664"/>
      <c r="BV39" s="647">
        <v>5051</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73648</v>
      </c>
      <c r="CS39" s="684"/>
      <c r="CT39" s="684"/>
      <c r="CU39" s="684"/>
      <c r="CV39" s="684"/>
      <c r="CW39" s="684"/>
      <c r="CX39" s="684"/>
      <c r="CY39" s="685"/>
      <c r="CZ39" s="652">
        <v>0.5</v>
      </c>
      <c r="DA39" s="682"/>
      <c r="DB39" s="682"/>
      <c r="DC39" s="686"/>
      <c r="DD39" s="656">
        <v>17612</v>
      </c>
      <c r="DE39" s="684"/>
      <c r="DF39" s="684"/>
      <c r="DG39" s="684"/>
      <c r="DH39" s="684"/>
      <c r="DI39" s="684"/>
      <c r="DJ39" s="684"/>
      <c r="DK39" s="685"/>
      <c r="DL39" s="656" t="s">
        <v>126</v>
      </c>
      <c r="DM39" s="684"/>
      <c r="DN39" s="684"/>
      <c r="DO39" s="684"/>
      <c r="DP39" s="684"/>
      <c r="DQ39" s="684"/>
      <c r="DR39" s="684"/>
      <c r="DS39" s="684"/>
      <c r="DT39" s="684"/>
      <c r="DU39" s="684"/>
      <c r="DV39" s="685"/>
      <c r="DW39" s="652" t="s">
        <v>126</v>
      </c>
      <c r="DX39" s="682"/>
      <c r="DY39" s="682"/>
      <c r="DZ39" s="682"/>
      <c r="EA39" s="682"/>
      <c r="EB39" s="682"/>
      <c r="EC39" s="683"/>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126</v>
      </c>
      <c r="S40" s="648"/>
      <c r="T40" s="648"/>
      <c r="U40" s="648"/>
      <c r="V40" s="648"/>
      <c r="W40" s="648"/>
      <c r="X40" s="648"/>
      <c r="Y40" s="649"/>
      <c r="Z40" s="650" t="s">
        <v>126</v>
      </c>
      <c r="AA40" s="650"/>
      <c r="AB40" s="650"/>
      <c r="AC40" s="650"/>
      <c r="AD40" s="651" t="s">
        <v>126</v>
      </c>
      <c r="AE40" s="651"/>
      <c r="AF40" s="651"/>
      <c r="AG40" s="651"/>
      <c r="AH40" s="651"/>
      <c r="AI40" s="651"/>
      <c r="AJ40" s="651"/>
      <c r="AK40" s="651"/>
      <c r="AL40" s="652" t="s">
        <v>126</v>
      </c>
      <c r="AM40" s="653"/>
      <c r="AN40" s="653"/>
      <c r="AO40" s="654"/>
      <c r="AQ40" s="725" t="s">
        <v>340</v>
      </c>
      <c r="AR40" s="726"/>
      <c r="AS40" s="726"/>
      <c r="AT40" s="726"/>
      <c r="AU40" s="726"/>
      <c r="AV40" s="726"/>
      <c r="AW40" s="726"/>
      <c r="AX40" s="726"/>
      <c r="AY40" s="727"/>
      <c r="AZ40" s="647" t="s">
        <v>126</v>
      </c>
      <c r="BA40" s="648"/>
      <c r="BB40" s="648"/>
      <c r="BC40" s="648"/>
      <c r="BD40" s="684"/>
      <c r="BE40" s="684"/>
      <c r="BF40" s="714"/>
      <c r="BG40" s="734" t="s">
        <v>341</v>
      </c>
      <c r="BH40" s="735"/>
      <c r="BI40" s="735"/>
      <c r="BJ40" s="735"/>
      <c r="BK40" s="735"/>
      <c r="BL40" s="236"/>
      <c r="BM40" s="663" t="s">
        <v>342</v>
      </c>
      <c r="BN40" s="663"/>
      <c r="BO40" s="663"/>
      <c r="BP40" s="663"/>
      <c r="BQ40" s="663"/>
      <c r="BR40" s="663"/>
      <c r="BS40" s="663"/>
      <c r="BT40" s="663"/>
      <c r="BU40" s="664"/>
      <c r="BV40" s="647">
        <v>92</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3552</v>
      </c>
      <c r="CS40" s="648"/>
      <c r="CT40" s="648"/>
      <c r="CU40" s="648"/>
      <c r="CV40" s="648"/>
      <c r="CW40" s="648"/>
      <c r="CX40" s="648"/>
      <c r="CY40" s="649"/>
      <c r="CZ40" s="652">
        <v>0</v>
      </c>
      <c r="DA40" s="682"/>
      <c r="DB40" s="682"/>
      <c r="DC40" s="686"/>
      <c r="DD40" s="656" t="s">
        <v>126</v>
      </c>
      <c r="DE40" s="648"/>
      <c r="DF40" s="648"/>
      <c r="DG40" s="648"/>
      <c r="DH40" s="648"/>
      <c r="DI40" s="648"/>
      <c r="DJ40" s="648"/>
      <c r="DK40" s="649"/>
      <c r="DL40" s="656" t="s">
        <v>126</v>
      </c>
      <c r="DM40" s="648"/>
      <c r="DN40" s="648"/>
      <c r="DO40" s="648"/>
      <c r="DP40" s="648"/>
      <c r="DQ40" s="648"/>
      <c r="DR40" s="648"/>
      <c r="DS40" s="648"/>
      <c r="DT40" s="648"/>
      <c r="DU40" s="648"/>
      <c r="DV40" s="649"/>
      <c r="DW40" s="652" t="s">
        <v>126</v>
      </c>
      <c r="DX40" s="682"/>
      <c r="DY40" s="682"/>
      <c r="DZ40" s="682"/>
      <c r="EA40" s="682"/>
      <c r="EB40" s="682"/>
      <c r="EC40" s="683"/>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126</v>
      </c>
      <c r="S41" s="648"/>
      <c r="T41" s="648"/>
      <c r="U41" s="648"/>
      <c r="V41" s="648"/>
      <c r="W41" s="648"/>
      <c r="X41" s="648"/>
      <c r="Y41" s="649"/>
      <c r="Z41" s="650" t="s">
        <v>126</v>
      </c>
      <c r="AA41" s="650"/>
      <c r="AB41" s="650"/>
      <c r="AC41" s="650"/>
      <c r="AD41" s="651" t="s">
        <v>126</v>
      </c>
      <c r="AE41" s="651"/>
      <c r="AF41" s="651"/>
      <c r="AG41" s="651"/>
      <c r="AH41" s="651"/>
      <c r="AI41" s="651"/>
      <c r="AJ41" s="651"/>
      <c r="AK41" s="651"/>
      <c r="AL41" s="652" t="s">
        <v>126</v>
      </c>
      <c r="AM41" s="653"/>
      <c r="AN41" s="653"/>
      <c r="AO41" s="654"/>
      <c r="AQ41" s="725" t="s">
        <v>345</v>
      </c>
      <c r="AR41" s="726"/>
      <c r="AS41" s="726"/>
      <c r="AT41" s="726"/>
      <c r="AU41" s="726"/>
      <c r="AV41" s="726"/>
      <c r="AW41" s="726"/>
      <c r="AX41" s="726"/>
      <c r="AY41" s="727"/>
      <c r="AZ41" s="647">
        <v>246075</v>
      </c>
      <c r="BA41" s="648"/>
      <c r="BB41" s="648"/>
      <c r="BC41" s="648"/>
      <c r="BD41" s="684"/>
      <c r="BE41" s="684"/>
      <c r="BF41" s="714"/>
      <c r="BG41" s="734"/>
      <c r="BH41" s="735"/>
      <c r="BI41" s="735"/>
      <c r="BJ41" s="735"/>
      <c r="BK41" s="735"/>
      <c r="BL41" s="236"/>
      <c r="BM41" s="663" t="s">
        <v>346</v>
      </c>
      <c r="BN41" s="663"/>
      <c r="BO41" s="663"/>
      <c r="BP41" s="663"/>
      <c r="BQ41" s="663"/>
      <c r="BR41" s="663"/>
      <c r="BS41" s="663"/>
      <c r="BT41" s="663"/>
      <c r="BU41" s="664"/>
      <c r="BV41" s="647" t="s">
        <v>126</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126</v>
      </c>
      <c r="CS41" s="684"/>
      <c r="CT41" s="684"/>
      <c r="CU41" s="684"/>
      <c r="CV41" s="684"/>
      <c r="CW41" s="684"/>
      <c r="CX41" s="684"/>
      <c r="CY41" s="685"/>
      <c r="CZ41" s="652" t="s">
        <v>126</v>
      </c>
      <c r="DA41" s="682"/>
      <c r="DB41" s="682"/>
      <c r="DC41" s="686"/>
      <c r="DD41" s="656" t="s">
        <v>126</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228470</v>
      </c>
      <c r="S42" s="648"/>
      <c r="T42" s="648"/>
      <c r="U42" s="648"/>
      <c r="V42" s="648"/>
      <c r="W42" s="648"/>
      <c r="X42" s="648"/>
      <c r="Y42" s="649"/>
      <c r="Z42" s="650">
        <v>1.5</v>
      </c>
      <c r="AA42" s="650"/>
      <c r="AB42" s="650"/>
      <c r="AC42" s="650"/>
      <c r="AD42" s="651" t="s">
        <v>126</v>
      </c>
      <c r="AE42" s="651"/>
      <c r="AF42" s="651"/>
      <c r="AG42" s="651"/>
      <c r="AH42" s="651"/>
      <c r="AI42" s="651"/>
      <c r="AJ42" s="651"/>
      <c r="AK42" s="651"/>
      <c r="AL42" s="652" t="s">
        <v>126</v>
      </c>
      <c r="AM42" s="653"/>
      <c r="AN42" s="653"/>
      <c r="AO42" s="654"/>
      <c r="AQ42" s="746" t="s">
        <v>349</v>
      </c>
      <c r="AR42" s="747"/>
      <c r="AS42" s="747"/>
      <c r="AT42" s="747"/>
      <c r="AU42" s="747"/>
      <c r="AV42" s="747"/>
      <c r="AW42" s="747"/>
      <c r="AX42" s="747"/>
      <c r="AY42" s="748"/>
      <c r="AZ42" s="738">
        <v>690023</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302</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4688262</v>
      </c>
      <c r="CS42" s="648"/>
      <c r="CT42" s="648"/>
      <c r="CU42" s="648"/>
      <c r="CV42" s="648"/>
      <c r="CW42" s="648"/>
      <c r="CX42" s="648"/>
      <c r="CY42" s="649"/>
      <c r="CZ42" s="652">
        <v>31.6</v>
      </c>
      <c r="DA42" s="653"/>
      <c r="DB42" s="653"/>
      <c r="DC42" s="665"/>
      <c r="DD42" s="656">
        <v>1745374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352</v>
      </c>
      <c r="C43" s="697"/>
      <c r="D43" s="697"/>
      <c r="E43" s="697"/>
      <c r="F43" s="697"/>
      <c r="G43" s="697"/>
      <c r="H43" s="697"/>
      <c r="I43" s="697"/>
      <c r="J43" s="697"/>
      <c r="K43" s="697"/>
      <c r="L43" s="697"/>
      <c r="M43" s="697"/>
      <c r="N43" s="697"/>
      <c r="O43" s="697"/>
      <c r="P43" s="697"/>
      <c r="Q43" s="698"/>
      <c r="R43" s="738">
        <v>15527209</v>
      </c>
      <c r="S43" s="739"/>
      <c r="T43" s="739"/>
      <c r="U43" s="739"/>
      <c r="V43" s="739"/>
      <c r="W43" s="739"/>
      <c r="X43" s="739"/>
      <c r="Y43" s="740"/>
      <c r="Z43" s="741">
        <v>100</v>
      </c>
      <c r="AA43" s="741"/>
      <c r="AB43" s="741"/>
      <c r="AC43" s="741"/>
      <c r="AD43" s="742">
        <v>6186961</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62795</v>
      </c>
      <c r="CS43" s="684"/>
      <c r="CT43" s="684"/>
      <c r="CU43" s="684"/>
      <c r="CV43" s="684"/>
      <c r="CW43" s="684"/>
      <c r="CX43" s="684"/>
      <c r="CY43" s="685"/>
      <c r="CZ43" s="652">
        <v>0.4</v>
      </c>
      <c r="DA43" s="682"/>
      <c r="DB43" s="682"/>
      <c r="DC43" s="686"/>
      <c r="DD43" s="656">
        <v>62795</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4394059</v>
      </c>
      <c r="CS44" s="648"/>
      <c r="CT44" s="648"/>
      <c r="CU44" s="648"/>
      <c r="CV44" s="648"/>
      <c r="CW44" s="648"/>
      <c r="CX44" s="648"/>
      <c r="CY44" s="649"/>
      <c r="CZ44" s="652">
        <v>29.6</v>
      </c>
      <c r="DA44" s="653"/>
      <c r="DB44" s="653"/>
      <c r="DC44" s="665"/>
      <c r="DD44" s="656">
        <v>1725122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2878142</v>
      </c>
      <c r="CS45" s="684"/>
      <c r="CT45" s="684"/>
      <c r="CU45" s="684"/>
      <c r="CV45" s="684"/>
      <c r="CW45" s="684"/>
      <c r="CX45" s="684"/>
      <c r="CY45" s="685"/>
      <c r="CZ45" s="652">
        <v>19.399999999999999</v>
      </c>
      <c r="DA45" s="682"/>
      <c r="DB45" s="682"/>
      <c r="DC45" s="686"/>
      <c r="DD45" s="656">
        <v>1398829</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1515585</v>
      </c>
      <c r="CS46" s="648"/>
      <c r="CT46" s="648"/>
      <c r="CU46" s="648"/>
      <c r="CV46" s="648"/>
      <c r="CW46" s="648"/>
      <c r="CX46" s="648"/>
      <c r="CY46" s="649"/>
      <c r="CZ46" s="652">
        <v>10.199999999999999</v>
      </c>
      <c r="DA46" s="653"/>
      <c r="DB46" s="653"/>
      <c r="DC46" s="665"/>
      <c r="DD46" s="656">
        <v>325961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294203</v>
      </c>
      <c r="CS47" s="684"/>
      <c r="CT47" s="684"/>
      <c r="CU47" s="684"/>
      <c r="CV47" s="684"/>
      <c r="CW47" s="684"/>
      <c r="CX47" s="684"/>
      <c r="CY47" s="685"/>
      <c r="CZ47" s="652">
        <v>2</v>
      </c>
      <c r="DA47" s="682"/>
      <c r="DB47" s="682"/>
      <c r="DC47" s="686"/>
      <c r="DD47" s="656">
        <v>20252</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126</v>
      </c>
      <c r="CS48" s="648"/>
      <c r="CT48" s="648"/>
      <c r="CU48" s="648"/>
      <c r="CV48" s="648"/>
      <c r="CW48" s="648"/>
      <c r="CX48" s="648"/>
      <c r="CY48" s="649"/>
      <c r="CZ48" s="652" t="s">
        <v>362</v>
      </c>
      <c r="DA48" s="653"/>
      <c r="DB48" s="653"/>
      <c r="DC48" s="665"/>
      <c r="DD48" s="656" t="s">
        <v>362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363</v>
      </c>
      <c r="CE49" s="697"/>
      <c r="CF49" s="697"/>
      <c r="CG49" s="697"/>
      <c r="CH49" s="697"/>
      <c r="CI49" s="697"/>
      <c r="CJ49" s="697"/>
      <c r="CK49" s="697"/>
      <c r="CL49" s="697"/>
      <c r="CM49" s="697"/>
      <c r="CN49" s="697"/>
      <c r="CO49" s="697"/>
      <c r="CP49" s="697"/>
      <c r="CQ49" s="698"/>
      <c r="CR49" s="738">
        <v>14825821</v>
      </c>
      <c r="CS49" s="718"/>
      <c r="CT49" s="718"/>
      <c r="CU49" s="718"/>
      <c r="CV49" s="718"/>
      <c r="CW49" s="718"/>
      <c r="CX49" s="718"/>
      <c r="CY49" s="749"/>
      <c r="CZ49" s="743">
        <v>100</v>
      </c>
      <c r="DA49" s="750"/>
      <c r="DB49" s="750"/>
      <c r="DC49" s="751"/>
      <c r="DD49" s="752">
        <v>8219861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5+IGArckrRHMU/tDUF+W89HSSNxYcriUDMSELxg+FrhQdLybsc6dm1AKzg5zYI5m/mEAzDsukwxyRpKK6ya+8A==" saltValue="zdcNO5K5eTA6hPIGUYwen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15534</v>
      </c>
      <c r="R7" s="783"/>
      <c r="S7" s="783"/>
      <c r="T7" s="783"/>
      <c r="U7" s="783"/>
      <c r="V7" s="783">
        <v>14833</v>
      </c>
      <c r="W7" s="783"/>
      <c r="X7" s="783"/>
      <c r="Y7" s="783"/>
      <c r="Z7" s="783"/>
      <c r="AA7" s="783">
        <v>701</v>
      </c>
      <c r="AB7" s="783"/>
      <c r="AC7" s="783"/>
      <c r="AD7" s="783"/>
      <c r="AE7" s="784"/>
      <c r="AF7" s="785">
        <v>466</v>
      </c>
      <c r="AG7" s="786"/>
      <c r="AH7" s="786"/>
      <c r="AI7" s="786"/>
      <c r="AJ7" s="787"/>
      <c r="AK7" s="822">
        <v>402</v>
      </c>
      <c r="AL7" s="823"/>
      <c r="AM7" s="823"/>
      <c r="AN7" s="823"/>
      <c r="AO7" s="823"/>
      <c r="AP7" s="823">
        <v>11140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2</v>
      </c>
      <c r="CI7" s="820"/>
      <c r="CJ7" s="820"/>
      <c r="CK7" s="820"/>
      <c r="CL7" s="821"/>
      <c r="CM7" s="819">
        <v>12</v>
      </c>
      <c r="CN7" s="820"/>
      <c r="CO7" s="820"/>
      <c r="CP7" s="820"/>
      <c r="CQ7" s="821"/>
      <c r="CR7" s="819">
        <v>20</v>
      </c>
      <c r="CS7" s="820"/>
      <c r="CT7" s="820"/>
      <c r="CU7" s="820"/>
      <c r="CV7" s="821"/>
      <c r="CW7" s="819" t="s">
        <v>584</v>
      </c>
      <c r="CX7" s="820"/>
      <c r="CY7" s="820"/>
      <c r="CZ7" s="820"/>
      <c r="DA7" s="821"/>
      <c r="DB7" s="819" t="s">
        <v>508</v>
      </c>
      <c r="DC7" s="820"/>
      <c r="DD7" s="820"/>
      <c r="DE7" s="820"/>
      <c r="DF7" s="821"/>
      <c r="DG7" s="819" t="s">
        <v>508</v>
      </c>
      <c r="DH7" s="820"/>
      <c r="DI7" s="820"/>
      <c r="DJ7" s="820"/>
      <c r="DK7" s="821"/>
      <c r="DL7" s="819" t="s">
        <v>508</v>
      </c>
      <c r="DM7" s="820"/>
      <c r="DN7" s="820"/>
      <c r="DO7" s="820"/>
      <c r="DP7" s="821"/>
      <c r="DQ7" s="819" t="s">
        <v>508</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585</v>
      </c>
      <c r="BT8" s="817"/>
      <c r="BU8" s="817"/>
      <c r="BV8" s="817"/>
      <c r="BW8" s="817"/>
      <c r="BX8" s="817"/>
      <c r="BY8" s="817"/>
      <c r="BZ8" s="817"/>
      <c r="CA8" s="817"/>
      <c r="CB8" s="817"/>
      <c r="CC8" s="817"/>
      <c r="CD8" s="817"/>
      <c r="CE8" s="817"/>
      <c r="CF8" s="817"/>
      <c r="CG8" s="818"/>
      <c r="CH8" s="829">
        <v>4</v>
      </c>
      <c r="CI8" s="830"/>
      <c r="CJ8" s="830"/>
      <c r="CK8" s="830"/>
      <c r="CL8" s="831"/>
      <c r="CM8" s="829">
        <v>115</v>
      </c>
      <c r="CN8" s="830"/>
      <c r="CO8" s="830"/>
      <c r="CP8" s="830"/>
      <c r="CQ8" s="831"/>
      <c r="CR8" s="829">
        <v>35</v>
      </c>
      <c r="CS8" s="830"/>
      <c r="CT8" s="830"/>
      <c r="CU8" s="830"/>
      <c r="CV8" s="831"/>
      <c r="CW8" s="829" t="s">
        <v>508</v>
      </c>
      <c r="CX8" s="830"/>
      <c r="CY8" s="830"/>
      <c r="CZ8" s="830"/>
      <c r="DA8" s="831"/>
      <c r="DB8" s="829" t="s">
        <v>508</v>
      </c>
      <c r="DC8" s="830"/>
      <c r="DD8" s="830"/>
      <c r="DE8" s="830"/>
      <c r="DF8" s="831"/>
      <c r="DG8" s="829" t="s">
        <v>508</v>
      </c>
      <c r="DH8" s="830"/>
      <c r="DI8" s="830"/>
      <c r="DJ8" s="830"/>
      <c r="DK8" s="831"/>
      <c r="DL8" s="829" t="s">
        <v>508</v>
      </c>
      <c r="DM8" s="830"/>
      <c r="DN8" s="830"/>
      <c r="DO8" s="830"/>
      <c r="DP8" s="831"/>
      <c r="DQ8" s="829" t="s">
        <v>508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586</v>
      </c>
      <c r="BT9" s="817"/>
      <c r="BU9" s="817"/>
      <c r="BV9" s="817"/>
      <c r="BW9" s="817"/>
      <c r="BX9" s="817"/>
      <c r="BY9" s="817"/>
      <c r="BZ9" s="817"/>
      <c r="CA9" s="817"/>
      <c r="CB9" s="817"/>
      <c r="CC9" s="817"/>
      <c r="CD9" s="817"/>
      <c r="CE9" s="817"/>
      <c r="CF9" s="817"/>
      <c r="CG9" s="818"/>
      <c r="CH9" s="829">
        <v>9</v>
      </c>
      <c r="CI9" s="830"/>
      <c r="CJ9" s="830"/>
      <c r="CK9" s="830"/>
      <c r="CL9" s="831"/>
      <c r="CM9" s="829">
        <v>42</v>
      </c>
      <c r="CN9" s="830"/>
      <c r="CO9" s="830"/>
      <c r="CP9" s="830"/>
      <c r="CQ9" s="831"/>
      <c r="CR9" s="829">
        <v>28</v>
      </c>
      <c r="CS9" s="830"/>
      <c r="CT9" s="830"/>
      <c r="CU9" s="830"/>
      <c r="CV9" s="831"/>
      <c r="CW9" s="829" t="s">
        <v>508</v>
      </c>
      <c r="CX9" s="830"/>
      <c r="CY9" s="830"/>
      <c r="CZ9" s="830"/>
      <c r="DA9" s="831"/>
      <c r="DB9" s="829" t="s">
        <v>508</v>
      </c>
      <c r="DC9" s="830"/>
      <c r="DD9" s="830"/>
      <c r="DE9" s="830"/>
      <c r="DF9" s="831"/>
      <c r="DG9" s="829" t="s">
        <v>508</v>
      </c>
      <c r="DH9" s="830"/>
      <c r="DI9" s="830"/>
      <c r="DJ9" s="830"/>
      <c r="DK9" s="831"/>
      <c r="DL9" s="829" t="s">
        <v>508</v>
      </c>
      <c r="DM9" s="830"/>
      <c r="DN9" s="830"/>
      <c r="DO9" s="830"/>
      <c r="DP9" s="831"/>
      <c r="DQ9" s="829" t="s">
        <v>508</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15534</v>
      </c>
      <c r="R23" s="842"/>
      <c r="S23" s="842"/>
      <c r="T23" s="842"/>
      <c r="U23" s="842"/>
      <c r="V23" s="842">
        <v>14833</v>
      </c>
      <c r="W23" s="842"/>
      <c r="X23" s="842"/>
      <c r="Y23" s="842"/>
      <c r="Z23" s="842"/>
      <c r="AA23" s="842">
        <v>701</v>
      </c>
      <c r="AB23" s="842"/>
      <c r="AC23" s="842"/>
      <c r="AD23" s="842"/>
      <c r="AE23" s="843"/>
      <c r="AF23" s="844">
        <v>466</v>
      </c>
      <c r="AG23" s="842"/>
      <c r="AH23" s="842"/>
      <c r="AI23" s="842"/>
      <c r="AJ23" s="845"/>
      <c r="AK23" s="846"/>
      <c r="AL23" s="847"/>
      <c r="AM23" s="847"/>
      <c r="AN23" s="847"/>
      <c r="AO23" s="847"/>
      <c r="AP23" s="842">
        <v>11140</v>
      </c>
      <c r="AQ23" s="842"/>
      <c r="AR23" s="842"/>
      <c r="AS23" s="842"/>
      <c r="AT23" s="842"/>
      <c r="AU23" s="848"/>
      <c r="AV23" s="848"/>
      <c r="AW23" s="848"/>
      <c r="AX23" s="848"/>
      <c r="AY23" s="849"/>
      <c r="AZ23" s="857" t="s">
        <v>126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2442</v>
      </c>
      <c r="R28" s="871"/>
      <c r="S28" s="871"/>
      <c r="T28" s="871"/>
      <c r="U28" s="871"/>
      <c r="V28" s="871">
        <v>2383</v>
      </c>
      <c r="W28" s="871"/>
      <c r="X28" s="871"/>
      <c r="Y28" s="871"/>
      <c r="Z28" s="871"/>
      <c r="AA28" s="871">
        <v>59</v>
      </c>
      <c r="AB28" s="871"/>
      <c r="AC28" s="871"/>
      <c r="AD28" s="871"/>
      <c r="AE28" s="872"/>
      <c r="AF28" s="873">
        <v>59</v>
      </c>
      <c r="AG28" s="871"/>
      <c r="AH28" s="871"/>
      <c r="AI28" s="871"/>
      <c r="AJ28" s="874"/>
      <c r="AK28" s="875">
        <v>193</v>
      </c>
      <c r="AL28" s="866"/>
      <c r="AM28" s="866"/>
      <c r="AN28" s="866"/>
      <c r="AO28" s="866"/>
      <c r="AP28" s="866" t="s">
        <v>508</v>
      </c>
      <c r="AQ28" s="866"/>
      <c r="AR28" s="866"/>
      <c r="AS28" s="866"/>
      <c r="AT28" s="866"/>
      <c r="AU28" s="866" t="s">
        <v>508</v>
      </c>
      <c r="AV28" s="866"/>
      <c r="AW28" s="866"/>
      <c r="AX28" s="866"/>
      <c r="AY28" s="866"/>
      <c r="AZ28" s="867" t="s">
        <v>508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191</v>
      </c>
      <c r="R29" s="807"/>
      <c r="S29" s="807"/>
      <c r="T29" s="807"/>
      <c r="U29" s="807"/>
      <c r="V29" s="807">
        <v>190</v>
      </c>
      <c r="W29" s="807"/>
      <c r="X29" s="807"/>
      <c r="Y29" s="807"/>
      <c r="Z29" s="807"/>
      <c r="AA29" s="807">
        <v>1</v>
      </c>
      <c r="AB29" s="807"/>
      <c r="AC29" s="807"/>
      <c r="AD29" s="807"/>
      <c r="AE29" s="808"/>
      <c r="AF29" s="809">
        <v>1</v>
      </c>
      <c r="AG29" s="810"/>
      <c r="AH29" s="810"/>
      <c r="AI29" s="810"/>
      <c r="AJ29" s="811"/>
      <c r="AK29" s="878">
        <v>65</v>
      </c>
      <c r="AL29" s="879"/>
      <c r="AM29" s="879"/>
      <c r="AN29" s="879"/>
      <c r="AO29" s="879"/>
      <c r="AP29" s="879">
        <v>243</v>
      </c>
      <c r="AQ29" s="879"/>
      <c r="AR29" s="879"/>
      <c r="AS29" s="879"/>
      <c r="AT29" s="879"/>
      <c r="AU29" s="879">
        <v>63</v>
      </c>
      <c r="AV29" s="879"/>
      <c r="AW29" s="879"/>
      <c r="AX29" s="879"/>
      <c r="AY29" s="879"/>
      <c r="AZ29" s="880" t="s">
        <v>508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2379</v>
      </c>
      <c r="R30" s="807"/>
      <c r="S30" s="807"/>
      <c r="T30" s="807"/>
      <c r="U30" s="807"/>
      <c r="V30" s="807">
        <v>2314</v>
      </c>
      <c r="W30" s="807"/>
      <c r="X30" s="807"/>
      <c r="Y30" s="807"/>
      <c r="Z30" s="807"/>
      <c r="AA30" s="807">
        <v>65</v>
      </c>
      <c r="AB30" s="807"/>
      <c r="AC30" s="807"/>
      <c r="AD30" s="807"/>
      <c r="AE30" s="808"/>
      <c r="AF30" s="809">
        <v>65</v>
      </c>
      <c r="AG30" s="810"/>
      <c r="AH30" s="810"/>
      <c r="AI30" s="810"/>
      <c r="AJ30" s="811"/>
      <c r="AK30" s="878">
        <v>462</v>
      </c>
      <c r="AL30" s="879"/>
      <c r="AM30" s="879"/>
      <c r="AN30" s="879"/>
      <c r="AO30" s="879"/>
      <c r="AP30" s="879" t="s">
        <v>508</v>
      </c>
      <c r="AQ30" s="879"/>
      <c r="AR30" s="879"/>
      <c r="AS30" s="879"/>
      <c r="AT30" s="879"/>
      <c r="AU30" s="879" t="s">
        <v>508</v>
      </c>
      <c r="AV30" s="879"/>
      <c r="AW30" s="879"/>
      <c r="AX30" s="879"/>
      <c r="AY30" s="879"/>
      <c r="AZ30" s="880" t="s">
        <v>508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5</v>
      </c>
      <c r="R31" s="807"/>
      <c r="S31" s="807"/>
      <c r="T31" s="807"/>
      <c r="U31" s="807"/>
      <c r="V31" s="807">
        <v>4</v>
      </c>
      <c r="W31" s="807"/>
      <c r="X31" s="807"/>
      <c r="Y31" s="807"/>
      <c r="Z31" s="807"/>
      <c r="AA31" s="807">
        <v>2</v>
      </c>
      <c r="AB31" s="807"/>
      <c r="AC31" s="807"/>
      <c r="AD31" s="807"/>
      <c r="AE31" s="808"/>
      <c r="AF31" s="809">
        <v>2</v>
      </c>
      <c r="AG31" s="810"/>
      <c r="AH31" s="810"/>
      <c r="AI31" s="810"/>
      <c r="AJ31" s="811"/>
      <c r="AK31" s="878" t="s">
        <v>508</v>
      </c>
      <c r="AL31" s="879"/>
      <c r="AM31" s="879"/>
      <c r="AN31" s="879"/>
      <c r="AO31" s="879"/>
      <c r="AP31" s="879" t="s">
        <v>508</v>
      </c>
      <c r="AQ31" s="879"/>
      <c r="AR31" s="879"/>
      <c r="AS31" s="879"/>
      <c r="AT31" s="879"/>
      <c r="AU31" s="879" t="s">
        <v>508</v>
      </c>
      <c r="AV31" s="879"/>
      <c r="AW31" s="879"/>
      <c r="AX31" s="879"/>
      <c r="AY31" s="879"/>
      <c r="AZ31" s="880" t="s">
        <v>508</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404</v>
      </c>
      <c r="C32" s="804"/>
      <c r="D32" s="804"/>
      <c r="E32" s="804"/>
      <c r="F32" s="804"/>
      <c r="G32" s="804"/>
      <c r="H32" s="804"/>
      <c r="I32" s="804"/>
      <c r="J32" s="804"/>
      <c r="K32" s="804"/>
      <c r="L32" s="804"/>
      <c r="M32" s="804"/>
      <c r="N32" s="804"/>
      <c r="O32" s="804"/>
      <c r="P32" s="805"/>
      <c r="Q32" s="806">
        <v>242</v>
      </c>
      <c r="R32" s="807"/>
      <c r="S32" s="807"/>
      <c r="T32" s="807"/>
      <c r="U32" s="807"/>
      <c r="V32" s="807">
        <v>242</v>
      </c>
      <c r="W32" s="807"/>
      <c r="X32" s="807"/>
      <c r="Y32" s="807"/>
      <c r="Z32" s="807"/>
      <c r="AA32" s="807" t="s">
        <v>508</v>
      </c>
      <c r="AB32" s="807"/>
      <c r="AC32" s="807"/>
      <c r="AD32" s="807"/>
      <c r="AE32" s="808"/>
      <c r="AF32" s="809">
        <v>0</v>
      </c>
      <c r="AG32" s="810"/>
      <c r="AH32" s="810"/>
      <c r="AI32" s="810"/>
      <c r="AJ32" s="811"/>
      <c r="AK32" s="878">
        <v>72</v>
      </c>
      <c r="AL32" s="879"/>
      <c r="AM32" s="879"/>
      <c r="AN32" s="879"/>
      <c r="AO32" s="879"/>
      <c r="AP32" s="879" t="s">
        <v>508</v>
      </c>
      <c r="AQ32" s="879"/>
      <c r="AR32" s="879"/>
      <c r="AS32" s="879"/>
      <c r="AT32" s="879"/>
      <c r="AU32" s="879" t="s">
        <v>508</v>
      </c>
      <c r="AV32" s="879"/>
      <c r="AW32" s="879"/>
      <c r="AX32" s="879"/>
      <c r="AY32" s="879"/>
      <c r="AZ32" s="880" t="s">
        <v>508</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405</v>
      </c>
      <c r="C33" s="804"/>
      <c r="D33" s="804"/>
      <c r="E33" s="804"/>
      <c r="F33" s="804"/>
      <c r="G33" s="804"/>
      <c r="H33" s="804"/>
      <c r="I33" s="804"/>
      <c r="J33" s="804"/>
      <c r="K33" s="804"/>
      <c r="L33" s="804"/>
      <c r="M33" s="804"/>
      <c r="N33" s="804"/>
      <c r="O33" s="804"/>
      <c r="P33" s="805"/>
      <c r="Q33" s="806">
        <v>621</v>
      </c>
      <c r="R33" s="807"/>
      <c r="S33" s="807"/>
      <c r="T33" s="807"/>
      <c r="U33" s="807"/>
      <c r="V33" s="807">
        <v>589</v>
      </c>
      <c r="W33" s="807"/>
      <c r="X33" s="807"/>
      <c r="Y33" s="807"/>
      <c r="Z33" s="807"/>
      <c r="AA33" s="807">
        <v>33</v>
      </c>
      <c r="AB33" s="807"/>
      <c r="AC33" s="807"/>
      <c r="AD33" s="807"/>
      <c r="AE33" s="808"/>
      <c r="AF33" s="809">
        <v>867</v>
      </c>
      <c r="AG33" s="810"/>
      <c r="AH33" s="810"/>
      <c r="AI33" s="810"/>
      <c r="AJ33" s="811"/>
      <c r="AK33" s="878">
        <v>123</v>
      </c>
      <c r="AL33" s="879"/>
      <c r="AM33" s="879"/>
      <c r="AN33" s="879"/>
      <c r="AO33" s="879"/>
      <c r="AP33" s="879">
        <v>3254</v>
      </c>
      <c r="AQ33" s="879"/>
      <c r="AR33" s="879"/>
      <c r="AS33" s="879"/>
      <c r="AT33" s="879"/>
      <c r="AU33" s="879">
        <v>1155</v>
      </c>
      <c r="AV33" s="879"/>
      <c r="AW33" s="879"/>
      <c r="AX33" s="879"/>
      <c r="AY33" s="879"/>
      <c r="AZ33" s="880" t="s">
        <v>508</v>
      </c>
      <c r="BA33" s="880"/>
      <c r="BB33" s="880"/>
      <c r="BC33" s="880"/>
      <c r="BD33" s="880"/>
      <c r="BE33" s="876" t="s">
        <v>406</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407</v>
      </c>
      <c r="C34" s="804"/>
      <c r="D34" s="804"/>
      <c r="E34" s="804"/>
      <c r="F34" s="804"/>
      <c r="G34" s="804"/>
      <c r="H34" s="804"/>
      <c r="I34" s="804"/>
      <c r="J34" s="804"/>
      <c r="K34" s="804"/>
      <c r="L34" s="804"/>
      <c r="M34" s="804"/>
      <c r="N34" s="804"/>
      <c r="O34" s="804"/>
      <c r="P34" s="805"/>
      <c r="Q34" s="806">
        <v>1141</v>
      </c>
      <c r="R34" s="807"/>
      <c r="S34" s="807"/>
      <c r="T34" s="807"/>
      <c r="U34" s="807"/>
      <c r="V34" s="807">
        <v>1068</v>
      </c>
      <c r="W34" s="807"/>
      <c r="X34" s="807"/>
      <c r="Y34" s="807"/>
      <c r="Z34" s="807"/>
      <c r="AA34" s="807">
        <v>72</v>
      </c>
      <c r="AB34" s="807"/>
      <c r="AC34" s="807"/>
      <c r="AD34" s="807"/>
      <c r="AE34" s="808"/>
      <c r="AF34" s="809">
        <v>47</v>
      </c>
      <c r="AG34" s="810"/>
      <c r="AH34" s="810"/>
      <c r="AI34" s="810"/>
      <c r="AJ34" s="811"/>
      <c r="AK34" s="878">
        <v>463</v>
      </c>
      <c r="AL34" s="879"/>
      <c r="AM34" s="879"/>
      <c r="AN34" s="879"/>
      <c r="AO34" s="879"/>
      <c r="AP34" s="879">
        <v>5707</v>
      </c>
      <c r="AQ34" s="879"/>
      <c r="AR34" s="879"/>
      <c r="AS34" s="879"/>
      <c r="AT34" s="879"/>
      <c r="AU34" s="879">
        <v>5388</v>
      </c>
      <c r="AV34" s="879"/>
      <c r="AW34" s="879"/>
      <c r="AX34" s="879"/>
      <c r="AY34" s="879"/>
      <c r="AZ34" s="880" t="s">
        <v>508</v>
      </c>
      <c r="BA34" s="880"/>
      <c r="BB34" s="880"/>
      <c r="BC34" s="880"/>
      <c r="BD34" s="880"/>
      <c r="BE34" s="876" t="s">
        <v>408</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409</v>
      </c>
      <c r="C35" s="804"/>
      <c r="D35" s="804"/>
      <c r="E35" s="804"/>
      <c r="F35" s="804"/>
      <c r="G35" s="804"/>
      <c r="H35" s="804"/>
      <c r="I35" s="804"/>
      <c r="J35" s="804"/>
      <c r="K35" s="804"/>
      <c r="L35" s="804"/>
      <c r="M35" s="804"/>
      <c r="N35" s="804"/>
      <c r="O35" s="804"/>
      <c r="P35" s="805"/>
      <c r="Q35" s="806">
        <v>281</v>
      </c>
      <c r="R35" s="807"/>
      <c r="S35" s="807"/>
      <c r="T35" s="807"/>
      <c r="U35" s="807"/>
      <c r="V35" s="807">
        <v>273</v>
      </c>
      <c r="W35" s="807"/>
      <c r="X35" s="807"/>
      <c r="Y35" s="807"/>
      <c r="Z35" s="807"/>
      <c r="AA35" s="807">
        <v>7</v>
      </c>
      <c r="AB35" s="807"/>
      <c r="AC35" s="807"/>
      <c r="AD35" s="807"/>
      <c r="AE35" s="808"/>
      <c r="AF35" s="809">
        <v>5</v>
      </c>
      <c r="AG35" s="810"/>
      <c r="AH35" s="810"/>
      <c r="AI35" s="810"/>
      <c r="AJ35" s="811"/>
      <c r="AK35" s="878">
        <v>211</v>
      </c>
      <c r="AL35" s="879"/>
      <c r="AM35" s="879"/>
      <c r="AN35" s="879"/>
      <c r="AO35" s="879"/>
      <c r="AP35" s="879">
        <v>1742</v>
      </c>
      <c r="AQ35" s="879"/>
      <c r="AR35" s="879"/>
      <c r="AS35" s="879"/>
      <c r="AT35" s="879"/>
      <c r="AU35" s="879">
        <v>1742</v>
      </c>
      <c r="AV35" s="879"/>
      <c r="AW35" s="879"/>
      <c r="AX35" s="879"/>
      <c r="AY35" s="879"/>
      <c r="AZ35" s="880" t="s">
        <v>508</v>
      </c>
      <c r="BA35" s="880"/>
      <c r="BB35" s="880"/>
      <c r="BC35" s="880"/>
      <c r="BD35" s="880"/>
      <c r="BE35" s="876" t="s">
        <v>408</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1046</v>
      </c>
      <c r="AG63" s="890"/>
      <c r="AH63" s="890"/>
      <c r="AI63" s="890"/>
      <c r="AJ63" s="891"/>
      <c r="AK63" s="892"/>
      <c r="AL63" s="887"/>
      <c r="AM63" s="887"/>
      <c r="AN63" s="887"/>
      <c r="AO63" s="887"/>
      <c r="AP63" s="890">
        <v>10946</v>
      </c>
      <c r="AQ63" s="890"/>
      <c r="AR63" s="890"/>
      <c r="AS63" s="890"/>
      <c r="AT63" s="890"/>
      <c r="AU63" s="890">
        <v>8348</v>
      </c>
      <c r="AV63" s="890"/>
      <c r="AW63" s="890"/>
      <c r="AX63" s="890"/>
      <c r="AY63" s="890"/>
      <c r="AZ63" s="894"/>
      <c r="BA63" s="894"/>
      <c r="BB63" s="894"/>
      <c r="BC63" s="894"/>
      <c r="BD63" s="894"/>
      <c r="BE63" s="895"/>
      <c r="BF63" s="895"/>
      <c r="BG63" s="895"/>
      <c r="BH63" s="895"/>
      <c r="BI63" s="896"/>
      <c r="BJ63" s="897" t="s">
        <v>126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416</v>
      </c>
      <c r="AB66" s="766"/>
      <c r="AC66" s="766"/>
      <c r="AD66" s="766"/>
      <c r="AE66" s="767"/>
      <c r="AF66" s="900" t="s">
        <v>395</v>
      </c>
      <c r="AG66" s="861"/>
      <c r="AH66" s="861"/>
      <c r="AI66" s="861"/>
      <c r="AJ66" s="901"/>
      <c r="AK66" s="765" t="s">
        <v>396</v>
      </c>
      <c r="AL66" s="789"/>
      <c r="AM66" s="789"/>
      <c r="AN66" s="789"/>
      <c r="AO66" s="790"/>
      <c r="AP66" s="765" t="s">
        <v>417</v>
      </c>
      <c r="AQ66" s="766"/>
      <c r="AR66" s="766"/>
      <c r="AS66" s="766"/>
      <c r="AT66" s="767"/>
      <c r="AU66" s="765" t="s">
        <v>418</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575</v>
      </c>
      <c r="C68" s="918"/>
      <c r="D68" s="918"/>
      <c r="E68" s="918"/>
      <c r="F68" s="918"/>
      <c r="G68" s="918"/>
      <c r="H68" s="918"/>
      <c r="I68" s="918"/>
      <c r="J68" s="918"/>
      <c r="K68" s="918"/>
      <c r="L68" s="918"/>
      <c r="M68" s="918"/>
      <c r="N68" s="918"/>
      <c r="O68" s="918"/>
      <c r="P68" s="919"/>
      <c r="Q68" s="920">
        <v>16027</v>
      </c>
      <c r="R68" s="914"/>
      <c r="S68" s="914"/>
      <c r="T68" s="914"/>
      <c r="U68" s="914"/>
      <c r="V68" s="914">
        <v>16007</v>
      </c>
      <c r="W68" s="914"/>
      <c r="X68" s="914"/>
      <c r="Y68" s="914"/>
      <c r="Z68" s="914"/>
      <c r="AA68" s="914">
        <v>20</v>
      </c>
      <c r="AB68" s="914"/>
      <c r="AC68" s="914"/>
      <c r="AD68" s="914"/>
      <c r="AE68" s="914"/>
      <c r="AF68" s="914">
        <v>20</v>
      </c>
      <c r="AG68" s="914"/>
      <c r="AH68" s="914"/>
      <c r="AI68" s="914"/>
      <c r="AJ68" s="914"/>
      <c r="AK68" s="914">
        <v>67</v>
      </c>
      <c r="AL68" s="914"/>
      <c r="AM68" s="914"/>
      <c r="AN68" s="914"/>
      <c r="AO68" s="914"/>
      <c r="AP68" s="914" t="s">
        <v>508</v>
      </c>
      <c r="AQ68" s="914"/>
      <c r="AR68" s="914"/>
      <c r="AS68" s="914"/>
      <c r="AT68" s="914"/>
      <c r="AU68" s="914" t="s">
        <v>576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112</v>
      </c>
      <c r="R69" s="879"/>
      <c r="S69" s="879"/>
      <c r="T69" s="879"/>
      <c r="U69" s="879"/>
      <c r="V69" s="879">
        <v>111</v>
      </c>
      <c r="W69" s="879"/>
      <c r="X69" s="879"/>
      <c r="Y69" s="879"/>
      <c r="Z69" s="879"/>
      <c r="AA69" s="879">
        <v>1</v>
      </c>
      <c r="AB69" s="879"/>
      <c r="AC69" s="879"/>
      <c r="AD69" s="879"/>
      <c r="AE69" s="879"/>
      <c r="AF69" s="879">
        <v>1</v>
      </c>
      <c r="AG69" s="879"/>
      <c r="AH69" s="879"/>
      <c r="AI69" s="879"/>
      <c r="AJ69" s="879"/>
      <c r="AK69" s="879">
        <v>11</v>
      </c>
      <c r="AL69" s="879"/>
      <c r="AM69" s="879"/>
      <c r="AN69" s="879"/>
      <c r="AO69" s="879"/>
      <c r="AP69" s="879" t="s">
        <v>508</v>
      </c>
      <c r="AQ69" s="879"/>
      <c r="AR69" s="879"/>
      <c r="AS69" s="879"/>
      <c r="AT69" s="879"/>
      <c r="AU69" s="879" t="s">
        <v>508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519</v>
      </c>
      <c r="R70" s="879"/>
      <c r="S70" s="879"/>
      <c r="T70" s="879"/>
      <c r="U70" s="879"/>
      <c r="V70" s="879">
        <v>299</v>
      </c>
      <c r="W70" s="879"/>
      <c r="X70" s="879"/>
      <c r="Y70" s="879"/>
      <c r="Z70" s="879"/>
      <c r="AA70" s="879">
        <v>220</v>
      </c>
      <c r="AB70" s="879"/>
      <c r="AC70" s="879"/>
      <c r="AD70" s="879"/>
      <c r="AE70" s="879"/>
      <c r="AF70" s="879">
        <v>220</v>
      </c>
      <c r="AG70" s="879"/>
      <c r="AH70" s="879"/>
      <c r="AI70" s="879"/>
      <c r="AJ70" s="879"/>
      <c r="AK70" s="879" t="s">
        <v>508</v>
      </c>
      <c r="AL70" s="879"/>
      <c r="AM70" s="879"/>
      <c r="AN70" s="879"/>
      <c r="AO70" s="879"/>
      <c r="AP70" s="879" t="s">
        <v>508</v>
      </c>
      <c r="AQ70" s="879"/>
      <c r="AR70" s="879"/>
      <c r="AS70" s="879"/>
      <c r="AT70" s="879"/>
      <c r="AU70" s="879" t="s">
        <v>508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579</v>
      </c>
      <c r="C71" s="922"/>
      <c r="D71" s="922"/>
      <c r="E71" s="922"/>
      <c r="F71" s="922"/>
      <c r="G71" s="922"/>
      <c r="H71" s="922"/>
      <c r="I71" s="922"/>
      <c r="J71" s="922"/>
      <c r="K71" s="922"/>
      <c r="L71" s="922"/>
      <c r="M71" s="922"/>
      <c r="N71" s="922"/>
      <c r="O71" s="922"/>
      <c r="P71" s="923"/>
      <c r="Q71" s="924">
        <v>971</v>
      </c>
      <c r="R71" s="879"/>
      <c r="S71" s="879"/>
      <c r="T71" s="879"/>
      <c r="U71" s="879"/>
      <c r="V71" s="879">
        <v>961</v>
      </c>
      <c r="W71" s="879"/>
      <c r="X71" s="879"/>
      <c r="Y71" s="879"/>
      <c r="Z71" s="879"/>
      <c r="AA71" s="879">
        <v>10</v>
      </c>
      <c r="AB71" s="879"/>
      <c r="AC71" s="879"/>
      <c r="AD71" s="879"/>
      <c r="AE71" s="879"/>
      <c r="AF71" s="879">
        <v>10</v>
      </c>
      <c r="AG71" s="879"/>
      <c r="AH71" s="879"/>
      <c r="AI71" s="879"/>
      <c r="AJ71" s="879"/>
      <c r="AK71" s="879" t="s">
        <v>508</v>
      </c>
      <c r="AL71" s="879"/>
      <c r="AM71" s="879"/>
      <c r="AN71" s="879"/>
      <c r="AO71" s="879"/>
      <c r="AP71" s="879" t="s">
        <v>508</v>
      </c>
      <c r="AQ71" s="879"/>
      <c r="AR71" s="879"/>
      <c r="AS71" s="879"/>
      <c r="AT71" s="879"/>
      <c r="AU71" s="879" t="s">
        <v>508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580</v>
      </c>
      <c r="C72" s="922"/>
      <c r="D72" s="922"/>
      <c r="E72" s="922"/>
      <c r="F72" s="922"/>
      <c r="G72" s="922"/>
      <c r="H72" s="922"/>
      <c r="I72" s="922"/>
      <c r="J72" s="922"/>
      <c r="K72" s="922"/>
      <c r="L72" s="922"/>
      <c r="M72" s="922"/>
      <c r="N72" s="922"/>
      <c r="O72" s="922"/>
      <c r="P72" s="923"/>
      <c r="Q72" s="924">
        <v>346250</v>
      </c>
      <c r="R72" s="879"/>
      <c r="S72" s="879"/>
      <c r="T72" s="879"/>
      <c r="U72" s="879"/>
      <c r="V72" s="879">
        <v>330270</v>
      </c>
      <c r="W72" s="879"/>
      <c r="X72" s="879"/>
      <c r="Y72" s="879"/>
      <c r="Z72" s="879"/>
      <c r="AA72" s="879">
        <v>15980</v>
      </c>
      <c r="AB72" s="879"/>
      <c r="AC72" s="879"/>
      <c r="AD72" s="879"/>
      <c r="AE72" s="879"/>
      <c r="AF72" s="879">
        <v>15980</v>
      </c>
      <c r="AG72" s="879"/>
      <c r="AH72" s="879"/>
      <c r="AI72" s="879"/>
      <c r="AJ72" s="879"/>
      <c r="AK72" s="879">
        <v>702</v>
      </c>
      <c r="AL72" s="879"/>
      <c r="AM72" s="879"/>
      <c r="AN72" s="879"/>
      <c r="AO72" s="879"/>
      <c r="AP72" s="879" t="s">
        <v>508</v>
      </c>
      <c r="AQ72" s="879"/>
      <c r="AR72" s="879"/>
      <c r="AS72" s="879"/>
      <c r="AT72" s="879"/>
      <c r="AU72" s="879" t="s">
        <v>508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581</v>
      </c>
      <c r="C73" s="922"/>
      <c r="D73" s="922"/>
      <c r="E73" s="922"/>
      <c r="F73" s="922"/>
      <c r="G73" s="922"/>
      <c r="H73" s="922"/>
      <c r="I73" s="922"/>
      <c r="J73" s="922"/>
      <c r="K73" s="922"/>
      <c r="L73" s="922"/>
      <c r="M73" s="922"/>
      <c r="N73" s="922"/>
      <c r="O73" s="922"/>
      <c r="P73" s="923"/>
      <c r="Q73" s="924">
        <v>169</v>
      </c>
      <c r="R73" s="879"/>
      <c r="S73" s="879"/>
      <c r="T73" s="879"/>
      <c r="U73" s="879"/>
      <c r="V73" s="879">
        <v>159</v>
      </c>
      <c r="W73" s="879"/>
      <c r="X73" s="879"/>
      <c r="Y73" s="879"/>
      <c r="Z73" s="879"/>
      <c r="AA73" s="879">
        <v>9</v>
      </c>
      <c r="AB73" s="879"/>
      <c r="AC73" s="879"/>
      <c r="AD73" s="879"/>
      <c r="AE73" s="879"/>
      <c r="AF73" s="879">
        <v>9</v>
      </c>
      <c r="AG73" s="879"/>
      <c r="AH73" s="879"/>
      <c r="AI73" s="879"/>
      <c r="AJ73" s="879"/>
      <c r="AK73" s="879" t="s">
        <v>508</v>
      </c>
      <c r="AL73" s="879"/>
      <c r="AM73" s="879"/>
      <c r="AN73" s="879"/>
      <c r="AO73" s="879"/>
      <c r="AP73" s="879">
        <v>60</v>
      </c>
      <c r="AQ73" s="879"/>
      <c r="AR73" s="879"/>
      <c r="AS73" s="879"/>
      <c r="AT73" s="879"/>
      <c r="AU73" s="879">
        <v>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582</v>
      </c>
      <c r="C74" s="922"/>
      <c r="D74" s="922"/>
      <c r="E74" s="922"/>
      <c r="F74" s="922"/>
      <c r="G74" s="922"/>
      <c r="H74" s="922"/>
      <c r="I74" s="922"/>
      <c r="J74" s="922"/>
      <c r="K74" s="922"/>
      <c r="L74" s="922"/>
      <c r="M74" s="922"/>
      <c r="N74" s="922"/>
      <c r="O74" s="922"/>
      <c r="P74" s="923"/>
      <c r="Q74" s="924">
        <v>342</v>
      </c>
      <c r="R74" s="879"/>
      <c r="S74" s="879"/>
      <c r="T74" s="879"/>
      <c r="U74" s="879"/>
      <c r="V74" s="879">
        <v>341</v>
      </c>
      <c r="W74" s="879"/>
      <c r="X74" s="879"/>
      <c r="Y74" s="879"/>
      <c r="Z74" s="879"/>
      <c r="AA74" s="879">
        <v>1</v>
      </c>
      <c r="AB74" s="879"/>
      <c r="AC74" s="879"/>
      <c r="AD74" s="879"/>
      <c r="AE74" s="879"/>
      <c r="AF74" s="879">
        <v>626</v>
      </c>
      <c r="AG74" s="879"/>
      <c r="AH74" s="879"/>
      <c r="AI74" s="879"/>
      <c r="AJ74" s="879"/>
      <c r="AK74" s="879" t="s">
        <v>596</v>
      </c>
      <c r="AL74" s="879"/>
      <c r="AM74" s="879"/>
      <c r="AN74" s="879"/>
      <c r="AO74" s="879"/>
      <c r="AP74" s="879" t="s">
        <v>508</v>
      </c>
      <c r="AQ74" s="879"/>
      <c r="AR74" s="879"/>
      <c r="AS74" s="879"/>
      <c r="AT74" s="879"/>
      <c r="AU74" s="879" t="s">
        <v>508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16241</v>
      </c>
      <c r="AG88" s="890"/>
      <c r="AH88" s="890"/>
      <c r="AI88" s="890"/>
      <c r="AJ88" s="890"/>
      <c r="AK88" s="887"/>
      <c r="AL88" s="887"/>
      <c r="AM88" s="887"/>
      <c r="AN88" s="887"/>
      <c r="AO88" s="887"/>
      <c r="AP88" s="890">
        <v>60</v>
      </c>
      <c r="AQ88" s="890"/>
      <c r="AR88" s="890"/>
      <c r="AS88" s="890"/>
      <c r="AT88" s="890"/>
      <c r="AU88" s="890">
        <v>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83</v>
      </c>
      <c r="CS102" s="898"/>
      <c r="CT102" s="898"/>
      <c r="CU102" s="898"/>
      <c r="CV102" s="941"/>
      <c r="CW102" s="940" t="s">
        <v>594</v>
      </c>
      <c r="CX102" s="898"/>
      <c r="CY102" s="898"/>
      <c r="CZ102" s="898"/>
      <c r="DA102" s="941"/>
      <c r="DB102" s="940" t="s">
        <v>595</v>
      </c>
      <c r="DC102" s="898"/>
      <c r="DD102" s="898"/>
      <c r="DE102" s="898"/>
      <c r="DF102" s="941"/>
      <c r="DG102" s="940" t="s">
        <v>594</v>
      </c>
      <c r="DH102" s="898"/>
      <c r="DI102" s="898"/>
      <c r="DJ102" s="898"/>
      <c r="DK102" s="941"/>
      <c r="DL102" s="940" t="s">
        <v>594</v>
      </c>
      <c r="DM102" s="898"/>
      <c r="DN102" s="898"/>
      <c r="DO102" s="898"/>
      <c r="DP102" s="941"/>
      <c r="DQ102" s="940" t="s">
        <v>595</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303</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303</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303</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948014</v>
      </c>
      <c r="AB110" s="950"/>
      <c r="AC110" s="950"/>
      <c r="AD110" s="950"/>
      <c r="AE110" s="951"/>
      <c r="AF110" s="952">
        <v>863324</v>
      </c>
      <c r="AG110" s="950"/>
      <c r="AH110" s="950"/>
      <c r="AI110" s="950"/>
      <c r="AJ110" s="951"/>
      <c r="AK110" s="952">
        <v>897439</v>
      </c>
      <c r="AL110" s="950"/>
      <c r="AM110" s="950"/>
      <c r="AN110" s="950"/>
      <c r="AO110" s="951"/>
      <c r="AP110" s="953">
        <v>16.600000000000001</v>
      </c>
      <c r="AQ110" s="954"/>
      <c r="AR110" s="954"/>
      <c r="AS110" s="954"/>
      <c r="AT110" s="955"/>
      <c r="AU110" s="956" t="s">
        <v>71</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10401613</v>
      </c>
      <c r="BR110" s="985"/>
      <c r="BS110" s="985"/>
      <c r="BT110" s="985"/>
      <c r="BU110" s="985"/>
      <c r="BV110" s="985">
        <v>10571456</v>
      </c>
      <c r="BW110" s="985"/>
      <c r="BX110" s="985"/>
      <c r="BY110" s="985"/>
      <c r="BZ110" s="985"/>
      <c r="CA110" s="985">
        <v>11140068</v>
      </c>
      <c r="CB110" s="985"/>
      <c r="CC110" s="985"/>
      <c r="CD110" s="985"/>
      <c r="CE110" s="985"/>
      <c r="CF110" s="999">
        <v>206.6</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436</v>
      </c>
      <c r="DH110" s="985"/>
      <c r="DI110" s="985"/>
      <c r="DJ110" s="985"/>
      <c r="DK110" s="985"/>
      <c r="DL110" s="985" t="s">
        <v>436</v>
      </c>
      <c r="DM110" s="985"/>
      <c r="DN110" s="985"/>
      <c r="DO110" s="985"/>
      <c r="DP110" s="985"/>
      <c r="DQ110" s="985" t="s">
        <v>436</v>
      </c>
      <c r="DR110" s="985"/>
      <c r="DS110" s="985"/>
      <c r="DT110" s="985"/>
      <c r="DU110" s="985"/>
      <c r="DV110" s="986" t="s">
        <v>437</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126</v>
      </c>
      <c r="AB111" s="992"/>
      <c r="AC111" s="992"/>
      <c r="AD111" s="992"/>
      <c r="AE111" s="993"/>
      <c r="AF111" s="994" t="s">
        <v>126</v>
      </c>
      <c r="AG111" s="992"/>
      <c r="AH111" s="992"/>
      <c r="AI111" s="992"/>
      <c r="AJ111" s="993"/>
      <c r="AK111" s="994" t="s">
        <v>126</v>
      </c>
      <c r="AL111" s="992"/>
      <c r="AM111" s="992"/>
      <c r="AN111" s="992"/>
      <c r="AO111" s="993"/>
      <c r="AP111" s="995" t="s">
        <v>126</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v>52607</v>
      </c>
      <c r="BR111" s="978"/>
      <c r="BS111" s="978"/>
      <c r="BT111" s="978"/>
      <c r="BU111" s="978"/>
      <c r="BV111" s="978">
        <v>32085</v>
      </c>
      <c r="BW111" s="978"/>
      <c r="BX111" s="978"/>
      <c r="BY111" s="978"/>
      <c r="BZ111" s="978"/>
      <c r="CA111" s="978">
        <v>21879</v>
      </c>
      <c r="CB111" s="978"/>
      <c r="CC111" s="978"/>
      <c r="CD111" s="978"/>
      <c r="CE111" s="978"/>
      <c r="CF111" s="972">
        <v>0.4</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126</v>
      </c>
      <c r="DH111" s="978"/>
      <c r="DI111" s="978"/>
      <c r="DJ111" s="978"/>
      <c r="DK111" s="978"/>
      <c r="DL111" s="978" t="s">
        <v>126</v>
      </c>
      <c r="DM111" s="978"/>
      <c r="DN111" s="978"/>
      <c r="DO111" s="978"/>
      <c r="DP111" s="978"/>
      <c r="DQ111" s="978" t="s">
        <v>436</v>
      </c>
      <c r="DR111" s="978"/>
      <c r="DS111" s="978"/>
      <c r="DT111" s="978"/>
      <c r="DU111" s="978"/>
      <c r="DV111" s="979" t="s">
        <v>441</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441</v>
      </c>
      <c r="AB112" s="1017"/>
      <c r="AC112" s="1017"/>
      <c r="AD112" s="1017"/>
      <c r="AE112" s="1018"/>
      <c r="AF112" s="1019" t="s">
        <v>126</v>
      </c>
      <c r="AG112" s="1017"/>
      <c r="AH112" s="1017"/>
      <c r="AI112" s="1017"/>
      <c r="AJ112" s="1018"/>
      <c r="AK112" s="1019" t="s">
        <v>126</v>
      </c>
      <c r="AL112" s="1017"/>
      <c r="AM112" s="1017"/>
      <c r="AN112" s="1017"/>
      <c r="AO112" s="1018"/>
      <c r="AP112" s="1020" t="s">
        <v>437</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8934955</v>
      </c>
      <c r="BR112" s="978"/>
      <c r="BS112" s="978"/>
      <c r="BT112" s="978"/>
      <c r="BU112" s="978"/>
      <c r="BV112" s="978">
        <v>8663105</v>
      </c>
      <c r="BW112" s="978"/>
      <c r="BX112" s="978"/>
      <c r="BY112" s="978"/>
      <c r="BZ112" s="978"/>
      <c r="CA112" s="978">
        <v>8347598</v>
      </c>
      <c r="CB112" s="978"/>
      <c r="CC112" s="978"/>
      <c r="CD112" s="978"/>
      <c r="CE112" s="978"/>
      <c r="CF112" s="972">
        <v>154.80000000000001</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126</v>
      </c>
      <c r="DH112" s="978"/>
      <c r="DI112" s="978"/>
      <c r="DJ112" s="978"/>
      <c r="DK112" s="978"/>
      <c r="DL112" s="978" t="s">
        <v>126</v>
      </c>
      <c r="DM112" s="978"/>
      <c r="DN112" s="978"/>
      <c r="DO112" s="978"/>
      <c r="DP112" s="978"/>
      <c r="DQ112" s="978" t="s">
        <v>126</v>
      </c>
      <c r="DR112" s="978"/>
      <c r="DS112" s="978"/>
      <c r="DT112" s="978"/>
      <c r="DU112" s="978"/>
      <c r="DV112" s="979" t="s">
        <v>126</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703973</v>
      </c>
      <c r="AB113" s="992"/>
      <c r="AC113" s="992"/>
      <c r="AD113" s="992"/>
      <c r="AE113" s="993"/>
      <c r="AF113" s="994">
        <v>723012</v>
      </c>
      <c r="AG113" s="992"/>
      <c r="AH113" s="992"/>
      <c r="AI113" s="992"/>
      <c r="AJ113" s="993"/>
      <c r="AK113" s="994">
        <v>679339</v>
      </c>
      <c r="AL113" s="992"/>
      <c r="AM113" s="992"/>
      <c r="AN113" s="992"/>
      <c r="AO113" s="993"/>
      <c r="AP113" s="995">
        <v>12.6</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5850</v>
      </c>
      <c r="BR113" s="978"/>
      <c r="BS113" s="978"/>
      <c r="BT113" s="978"/>
      <c r="BU113" s="978"/>
      <c r="BV113" s="978">
        <v>4169</v>
      </c>
      <c r="BW113" s="978"/>
      <c r="BX113" s="978"/>
      <c r="BY113" s="978"/>
      <c r="BZ113" s="978"/>
      <c r="CA113" s="978">
        <v>2697</v>
      </c>
      <c r="CB113" s="978"/>
      <c r="CC113" s="978"/>
      <c r="CD113" s="978"/>
      <c r="CE113" s="978"/>
      <c r="CF113" s="972">
        <v>0.1</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126</v>
      </c>
      <c r="DH113" s="1017"/>
      <c r="DI113" s="1017"/>
      <c r="DJ113" s="1017"/>
      <c r="DK113" s="1018"/>
      <c r="DL113" s="1019" t="s">
        <v>436</v>
      </c>
      <c r="DM113" s="1017"/>
      <c r="DN113" s="1017"/>
      <c r="DO113" s="1017"/>
      <c r="DP113" s="1018"/>
      <c r="DQ113" s="1019" t="s">
        <v>126</v>
      </c>
      <c r="DR113" s="1017"/>
      <c r="DS113" s="1017"/>
      <c r="DT113" s="1017"/>
      <c r="DU113" s="1018"/>
      <c r="DV113" s="1020" t="s">
        <v>126</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2188</v>
      </c>
      <c r="AB114" s="1017"/>
      <c r="AC114" s="1017"/>
      <c r="AD114" s="1017"/>
      <c r="AE114" s="1018"/>
      <c r="AF114" s="1019">
        <v>2332</v>
      </c>
      <c r="AG114" s="1017"/>
      <c r="AH114" s="1017"/>
      <c r="AI114" s="1017"/>
      <c r="AJ114" s="1018"/>
      <c r="AK114" s="1019">
        <v>1983</v>
      </c>
      <c r="AL114" s="1017"/>
      <c r="AM114" s="1017"/>
      <c r="AN114" s="1017"/>
      <c r="AO114" s="1018"/>
      <c r="AP114" s="1020">
        <v>0</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1791344</v>
      </c>
      <c r="BR114" s="978"/>
      <c r="BS114" s="978"/>
      <c r="BT114" s="978"/>
      <c r="BU114" s="978"/>
      <c r="BV114" s="978">
        <v>1736936</v>
      </c>
      <c r="BW114" s="978"/>
      <c r="BX114" s="978"/>
      <c r="BY114" s="978"/>
      <c r="BZ114" s="978"/>
      <c r="CA114" s="978">
        <v>1722738</v>
      </c>
      <c r="CB114" s="978"/>
      <c r="CC114" s="978"/>
      <c r="CD114" s="978"/>
      <c r="CE114" s="978"/>
      <c r="CF114" s="972">
        <v>31.9</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126</v>
      </c>
      <c r="DH114" s="1017"/>
      <c r="DI114" s="1017"/>
      <c r="DJ114" s="1017"/>
      <c r="DK114" s="1018"/>
      <c r="DL114" s="1019" t="s">
        <v>126</v>
      </c>
      <c r="DM114" s="1017"/>
      <c r="DN114" s="1017"/>
      <c r="DO114" s="1017"/>
      <c r="DP114" s="1018"/>
      <c r="DQ114" s="1019" t="s">
        <v>436</v>
      </c>
      <c r="DR114" s="1017"/>
      <c r="DS114" s="1017"/>
      <c r="DT114" s="1017"/>
      <c r="DU114" s="1018"/>
      <c r="DV114" s="1020" t="s">
        <v>126</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126</v>
      </c>
      <c r="AB115" s="992"/>
      <c r="AC115" s="992"/>
      <c r="AD115" s="992"/>
      <c r="AE115" s="993"/>
      <c r="AF115" s="994" t="s">
        <v>436</v>
      </c>
      <c r="AG115" s="992"/>
      <c r="AH115" s="992"/>
      <c r="AI115" s="992"/>
      <c r="AJ115" s="993"/>
      <c r="AK115" s="994" t="s">
        <v>126</v>
      </c>
      <c r="AL115" s="992"/>
      <c r="AM115" s="992"/>
      <c r="AN115" s="992"/>
      <c r="AO115" s="993"/>
      <c r="AP115" s="995" t="s">
        <v>441</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436</v>
      </c>
      <c r="BR115" s="978"/>
      <c r="BS115" s="978"/>
      <c r="BT115" s="978"/>
      <c r="BU115" s="978"/>
      <c r="BV115" s="978" t="s">
        <v>126</v>
      </c>
      <c r="BW115" s="978"/>
      <c r="BX115" s="978"/>
      <c r="BY115" s="978"/>
      <c r="BZ115" s="978"/>
      <c r="CA115" s="978" t="s">
        <v>126</v>
      </c>
      <c r="CB115" s="978"/>
      <c r="CC115" s="978"/>
      <c r="CD115" s="978"/>
      <c r="CE115" s="978"/>
      <c r="CF115" s="972" t="s">
        <v>126</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126</v>
      </c>
      <c r="DH115" s="1017"/>
      <c r="DI115" s="1017"/>
      <c r="DJ115" s="1017"/>
      <c r="DK115" s="1018"/>
      <c r="DL115" s="1019" t="s">
        <v>126</v>
      </c>
      <c r="DM115" s="1017"/>
      <c r="DN115" s="1017"/>
      <c r="DO115" s="1017"/>
      <c r="DP115" s="1018"/>
      <c r="DQ115" s="1019" t="s">
        <v>441</v>
      </c>
      <c r="DR115" s="1017"/>
      <c r="DS115" s="1017"/>
      <c r="DT115" s="1017"/>
      <c r="DU115" s="1018"/>
      <c r="DV115" s="1020" t="s">
        <v>126</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126</v>
      </c>
      <c r="AB116" s="1017"/>
      <c r="AC116" s="1017"/>
      <c r="AD116" s="1017"/>
      <c r="AE116" s="1018"/>
      <c r="AF116" s="1019" t="s">
        <v>436</v>
      </c>
      <c r="AG116" s="1017"/>
      <c r="AH116" s="1017"/>
      <c r="AI116" s="1017"/>
      <c r="AJ116" s="1018"/>
      <c r="AK116" s="1019" t="s">
        <v>126</v>
      </c>
      <c r="AL116" s="1017"/>
      <c r="AM116" s="1017"/>
      <c r="AN116" s="1017"/>
      <c r="AO116" s="1018"/>
      <c r="AP116" s="1020" t="s">
        <v>126</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126</v>
      </c>
      <c r="BR116" s="978"/>
      <c r="BS116" s="978"/>
      <c r="BT116" s="978"/>
      <c r="BU116" s="978"/>
      <c r="BV116" s="978" t="s">
        <v>126</v>
      </c>
      <c r="BW116" s="978"/>
      <c r="BX116" s="978"/>
      <c r="BY116" s="978"/>
      <c r="BZ116" s="978"/>
      <c r="CA116" s="978" t="s">
        <v>436</v>
      </c>
      <c r="CB116" s="978"/>
      <c r="CC116" s="978"/>
      <c r="CD116" s="978"/>
      <c r="CE116" s="978"/>
      <c r="CF116" s="972" t="s">
        <v>436</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126</v>
      </c>
      <c r="DH116" s="1017"/>
      <c r="DI116" s="1017"/>
      <c r="DJ116" s="1017"/>
      <c r="DK116" s="1018"/>
      <c r="DL116" s="1019" t="s">
        <v>126</v>
      </c>
      <c r="DM116" s="1017"/>
      <c r="DN116" s="1017"/>
      <c r="DO116" s="1017"/>
      <c r="DP116" s="1018"/>
      <c r="DQ116" s="1019" t="s">
        <v>441</v>
      </c>
      <c r="DR116" s="1017"/>
      <c r="DS116" s="1017"/>
      <c r="DT116" s="1017"/>
      <c r="DU116" s="1018"/>
      <c r="DV116" s="1020" t="s">
        <v>437</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1654175</v>
      </c>
      <c r="AB117" s="1035"/>
      <c r="AC117" s="1035"/>
      <c r="AD117" s="1035"/>
      <c r="AE117" s="1036"/>
      <c r="AF117" s="1037">
        <v>1588668</v>
      </c>
      <c r="AG117" s="1035"/>
      <c r="AH117" s="1035"/>
      <c r="AI117" s="1035"/>
      <c r="AJ117" s="1036"/>
      <c r="AK117" s="1037">
        <v>1578761</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126</v>
      </c>
      <c r="BR117" s="978"/>
      <c r="BS117" s="978"/>
      <c r="BT117" s="978"/>
      <c r="BU117" s="978"/>
      <c r="BV117" s="978" t="s">
        <v>441</v>
      </c>
      <c r="BW117" s="978"/>
      <c r="BX117" s="978"/>
      <c r="BY117" s="978"/>
      <c r="BZ117" s="978"/>
      <c r="CA117" s="978" t="s">
        <v>441</v>
      </c>
      <c r="CB117" s="978"/>
      <c r="CC117" s="978"/>
      <c r="CD117" s="978"/>
      <c r="CE117" s="978"/>
      <c r="CF117" s="972" t="s">
        <v>126</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441</v>
      </c>
      <c r="DH117" s="1017"/>
      <c r="DI117" s="1017"/>
      <c r="DJ117" s="1017"/>
      <c r="DK117" s="1018"/>
      <c r="DL117" s="1019" t="s">
        <v>126</v>
      </c>
      <c r="DM117" s="1017"/>
      <c r="DN117" s="1017"/>
      <c r="DO117" s="1017"/>
      <c r="DP117" s="1018"/>
      <c r="DQ117" s="1019" t="s">
        <v>437</v>
      </c>
      <c r="DR117" s="1017"/>
      <c r="DS117" s="1017"/>
      <c r="DT117" s="1017"/>
      <c r="DU117" s="1018"/>
      <c r="DV117" s="1020" t="s">
        <v>437</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303</v>
      </c>
      <c r="AL118" s="943"/>
      <c r="AM118" s="943"/>
      <c r="AN118" s="943"/>
      <c r="AO118" s="944"/>
      <c r="AP118" s="1029" t="s">
        <v>430</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441</v>
      </c>
      <c r="BR118" s="1056"/>
      <c r="BS118" s="1056"/>
      <c r="BT118" s="1056"/>
      <c r="BU118" s="1056"/>
      <c r="BV118" s="1056" t="s">
        <v>441</v>
      </c>
      <c r="BW118" s="1056"/>
      <c r="BX118" s="1056"/>
      <c r="BY118" s="1056"/>
      <c r="BZ118" s="1056"/>
      <c r="CA118" s="1056" t="s">
        <v>126</v>
      </c>
      <c r="CB118" s="1056"/>
      <c r="CC118" s="1056"/>
      <c r="CD118" s="1056"/>
      <c r="CE118" s="1056"/>
      <c r="CF118" s="972" t="s">
        <v>126</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126</v>
      </c>
      <c r="DH118" s="1017"/>
      <c r="DI118" s="1017"/>
      <c r="DJ118" s="1017"/>
      <c r="DK118" s="1018"/>
      <c r="DL118" s="1019" t="s">
        <v>437</v>
      </c>
      <c r="DM118" s="1017"/>
      <c r="DN118" s="1017"/>
      <c r="DO118" s="1017"/>
      <c r="DP118" s="1018"/>
      <c r="DQ118" s="1019" t="s">
        <v>126</v>
      </c>
      <c r="DR118" s="1017"/>
      <c r="DS118" s="1017"/>
      <c r="DT118" s="1017"/>
      <c r="DU118" s="1018"/>
      <c r="DV118" s="1020" t="s">
        <v>441</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126</v>
      </c>
      <c r="AB119" s="950"/>
      <c r="AC119" s="950"/>
      <c r="AD119" s="950"/>
      <c r="AE119" s="951"/>
      <c r="AF119" s="952" t="s">
        <v>126</v>
      </c>
      <c r="AG119" s="950"/>
      <c r="AH119" s="950"/>
      <c r="AI119" s="950"/>
      <c r="AJ119" s="951"/>
      <c r="AK119" s="952" t="s">
        <v>126</v>
      </c>
      <c r="AL119" s="950"/>
      <c r="AM119" s="950"/>
      <c r="AN119" s="950"/>
      <c r="AO119" s="951"/>
      <c r="AP119" s="953" t="s">
        <v>441</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463</v>
      </c>
      <c r="BP119" s="1064"/>
      <c r="BQ119" s="1055">
        <v>21186369</v>
      </c>
      <c r="BR119" s="1056"/>
      <c r="BS119" s="1056"/>
      <c r="BT119" s="1056"/>
      <c r="BU119" s="1056"/>
      <c r="BV119" s="1056">
        <v>21007751</v>
      </c>
      <c r="BW119" s="1056"/>
      <c r="BX119" s="1056"/>
      <c r="BY119" s="1056"/>
      <c r="BZ119" s="1056"/>
      <c r="CA119" s="1056">
        <v>21234980</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52607</v>
      </c>
      <c r="DH119" s="1042"/>
      <c r="DI119" s="1042"/>
      <c r="DJ119" s="1042"/>
      <c r="DK119" s="1043"/>
      <c r="DL119" s="1041">
        <v>32085</v>
      </c>
      <c r="DM119" s="1042"/>
      <c r="DN119" s="1042"/>
      <c r="DO119" s="1042"/>
      <c r="DP119" s="1043"/>
      <c r="DQ119" s="1041">
        <v>21879</v>
      </c>
      <c r="DR119" s="1042"/>
      <c r="DS119" s="1042"/>
      <c r="DT119" s="1042"/>
      <c r="DU119" s="1043"/>
      <c r="DV119" s="1044">
        <v>0.4</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126</v>
      </c>
      <c r="AB120" s="1017"/>
      <c r="AC120" s="1017"/>
      <c r="AD120" s="1017"/>
      <c r="AE120" s="1018"/>
      <c r="AF120" s="1019" t="s">
        <v>126</v>
      </c>
      <c r="AG120" s="1017"/>
      <c r="AH120" s="1017"/>
      <c r="AI120" s="1017"/>
      <c r="AJ120" s="1018"/>
      <c r="AK120" s="1019" t="s">
        <v>441</v>
      </c>
      <c r="AL120" s="1017"/>
      <c r="AM120" s="1017"/>
      <c r="AN120" s="1017"/>
      <c r="AO120" s="1018"/>
      <c r="AP120" s="1020" t="s">
        <v>126</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5072168</v>
      </c>
      <c r="BR120" s="985"/>
      <c r="BS120" s="985"/>
      <c r="BT120" s="985"/>
      <c r="BU120" s="985"/>
      <c r="BV120" s="985">
        <v>5300806</v>
      </c>
      <c r="BW120" s="985"/>
      <c r="BX120" s="985"/>
      <c r="BY120" s="985"/>
      <c r="BZ120" s="985"/>
      <c r="CA120" s="985">
        <v>5204442</v>
      </c>
      <c r="CB120" s="985"/>
      <c r="CC120" s="985"/>
      <c r="CD120" s="985"/>
      <c r="CE120" s="985"/>
      <c r="CF120" s="999">
        <v>96.5</v>
      </c>
      <c r="CG120" s="1000"/>
      <c r="CH120" s="1000"/>
      <c r="CI120" s="1000"/>
      <c r="CJ120" s="1000"/>
      <c r="CK120" s="1065" t="s">
        <v>467</v>
      </c>
      <c r="CL120" s="1066"/>
      <c r="CM120" s="1066"/>
      <c r="CN120" s="1066"/>
      <c r="CO120" s="1067"/>
      <c r="CP120" s="1073" t="s">
        <v>407</v>
      </c>
      <c r="CQ120" s="1074"/>
      <c r="CR120" s="1074"/>
      <c r="CS120" s="1074"/>
      <c r="CT120" s="1074"/>
      <c r="CU120" s="1074"/>
      <c r="CV120" s="1074"/>
      <c r="CW120" s="1074"/>
      <c r="CX120" s="1074"/>
      <c r="CY120" s="1074"/>
      <c r="CZ120" s="1074"/>
      <c r="DA120" s="1074"/>
      <c r="DB120" s="1074"/>
      <c r="DC120" s="1074"/>
      <c r="DD120" s="1074"/>
      <c r="DE120" s="1074"/>
      <c r="DF120" s="1075"/>
      <c r="DG120" s="984">
        <v>5716021</v>
      </c>
      <c r="DH120" s="985"/>
      <c r="DI120" s="985"/>
      <c r="DJ120" s="985"/>
      <c r="DK120" s="985"/>
      <c r="DL120" s="985">
        <v>5593935</v>
      </c>
      <c r="DM120" s="985"/>
      <c r="DN120" s="985"/>
      <c r="DO120" s="985"/>
      <c r="DP120" s="985"/>
      <c r="DQ120" s="985">
        <v>5387640</v>
      </c>
      <c r="DR120" s="985"/>
      <c r="DS120" s="985"/>
      <c r="DT120" s="985"/>
      <c r="DU120" s="985"/>
      <c r="DV120" s="986">
        <v>99.9</v>
      </c>
      <c r="DW120" s="986"/>
      <c r="DX120" s="986"/>
      <c r="DY120" s="986"/>
      <c r="DZ120" s="987"/>
    </row>
    <row r="121" spans="1:130" s="248" customFormat="1" ht="26.25" customHeight="1" x14ac:dyDescent="0.15">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126</v>
      </c>
      <c r="AB121" s="1017"/>
      <c r="AC121" s="1017"/>
      <c r="AD121" s="1017"/>
      <c r="AE121" s="1018"/>
      <c r="AF121" s="1019" t="s">
        <v>126</v>
      </c>
      <c r="AG121" s="1017"/>
      <c r="AH121" s="1017"/>
      <c r="AI121" s="1017"/>
      <c r="AJ121" s="1018"/>
      <c r="AK121" s="1019" t="s">
        <v>441</v>
      </c>
      <c r="AL121" s="1017"/>
      <c r="AM121" s="1017"/>
      <c r="AN121" s="1017"/>
      <c r="AO121" s="1018"/>
      <c r="AP121" s="1020" t="s">
        <v>126</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317681</v>
      </c>
      <c r="BR121" s="978"/>
      <c r="BS121" s="978"/>
      <c r="BT121" s="978"/>
      <c r="BU121" s="978"/>
      <c r="BV121" s="978">
        <v>269570</v>
      </c>
      <c r="BW121" s="978"/>
      <c r="BX121" s="978"/>
      <c r="BY121" s="978"/>
      <c r="BZ121" s="978"/>
      <c r="CA121" s="978">
        <v>220013</v>
      </c>
      <c r="CB121" s="978"/>
      <c r="CC121" s="978"/>
      <c r="CD121" s="978"/>
      <c r="CE121" s="978"/>
      <c r="CF121" s="972">
        <v>4.0999999999999996</v>
      </c>
      <c r="CG121" s="973"/>
      <c r="CH121" s="973"/>
      <c r="CI121" s="973"/>
      <c r="CJ121" s="973"/>
      <c r="CK121" s="1068"/>
      <c r="CL121" s="1069"/>
      <c r="CM121" s="1069"/>
      <c r="CN121" s="1069"/>
      <c r="CO121" s="1070"/>
      <c r="CP121" s="1078" t="s">
        <v>409</v>
      </c>
      <c r="CQ121" s="1079"/>
      <c r="CR121" s="1079"/>
      <c r="CS121" s="1079"/>
      <c r="CT121" s="1079"/>
      <c r="CU121" s="1079"/>
      <c r="CV121" s="1079"/>
      <c r="CW121" s="1079"/>
      <c r="CX121" s="1079"/>
      <c r="CY121" s="1079"/>
      <c r="CZ121" s="1079"/>
      <c r="DA121" s="1079"/>
      <c r="DB121" s="1079"/>
      <c r="DC121" s="1079"/>
      <c r="DD121" s="1079"/>
      <c r="DE121" s="1079"/>
      <c r="DF121" s="1080"/>
      <c r="DG121" s="977">
        <v>2026452</v>
      </c>
      <c r="DH121" s="978"/>
      <c r="DI121" s="978"/>
      <c r="DJ121" s="978"/>
      <c r="DK121" s="978"/>
      <c r="DL121" s="978">
        <v>1885670</v>
      </c>
      <c r="DM121" s="978"/>
      <c r="DN121" s="978"/>
      <c r="DO121" s="978"/>
      <c r="DP121" s="978"/>
      <c r="DQ121" s="978">
        <v>1742320</v>
      </c>
      <c r="DR121" s="978"/>
      <c r="DS121" s="978"/>
      <c r="DT121" s="978"/>
      <c r="DU121" s="978"/>
      <c r="DV121" s="979">
        <v>32.299999999999997</v>
      </c>
      <c r="DW121" s="979"/>
      <c r="DX121" s="979"/>
      <c r="DY121" s="979"/>
      <c r="DZ121" s="980"/>
    </row>
    <row r="122" spans="1:130" s="248" customFormat="1" ht="26.25" customHeight="1" x14ac:dyDescent="0.15">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126</v>
      </c>
      <c r="AB122" s="1017"/>
      <c r="AC122" s="1017"/>
      <c r="AD122" s="1017"/>
      <c r="AE122" s="1018"/>
      <c r="AF122" s="1019" t="s">
        <v>126</v>
      </c>
      <c r="AG122" s="1017"/>
      <c r="AH122" s="1017"/>
      <c r="AI122" s="1017"/>
      <c r="AJ122" s="1018"/>
      <c r="AK122" s="1019" t="s">
        <v>126</v>
      </c>
      <c r="AL122" s="1017"/>
      <c r="AM122" s="1017"/>
      <c r="AN122" s="1017"/>
      <c r="AO122" s="1018"/>
      <c r="AP122" s="1020" t="s">
        <v>126</v>
      </c>
      <c r="AQ122" s="1021"/>
      <c r="AR122" s="1021"/>
      <c r="AS122" s="1021"/>
      <c r="AT122" s="1022"/>
      <c r="AU122" s="1050"/>
      <c r="AV122" s="1051"/>
      <c r="AW122" s="1051"/>
      <c r="AX122" s="1051"/>
      <c r="AY122" s="1052"/>
      <c r="AZ122" s="1032" t="s">
        <v>470</v>
      </c>
      <c r="BA122" s="1023"/>
      <c r="BB122" s="1023"/>
      <c r="BC122" s="1023"/>
      <c r="BD122" s="1023"/>
      <c r="BE122" s="1023"/>
      <c r="BF122" s="1023"/>
      <c r="BG122" s="1023"/>
      <c r="BH122" s="1023"/>
      <c r="BI122" s="1023"/>
      <c r="BJ122" s="1023"/>
      <c r="BK122" s="1023"/>
      <c r="BL122" s="1023"/>
      <c r="BM122" s="1023"/>
      <c r="BN122" s="1023"/>
      <c r="BO122" s="1023"/>
      <c r="BP122" s="1024"/>
      <c r="BQ122" s="1055">
        <v>12362660</v>
      </c>
      <c r="BR122" s="1056"/>
      <c r="BS122" s="1056"/>
      <c r="BT122" s="1056"/>
      <c r="BU122" s="1056"/>
      <c r="BV122" s="1056">
        <v>12349223</v>
      </c>
      <c r="BW122" s="1056"/>
      <c r="BX122" s="1056"/>
      <c r="BY122" s="1056"/>
      <c r="BZ122" s="1056"/>
      <c r="CA122" s="1056">
        <v>12600395</v>
      </c>
      <c r="CB122" s="1056"/>
      <c r="CC122" s="1056"/>
      <c r="CD122" s="1056"/>
      <c r="CE122" s="1056"/>
      <c r="CF122" s="1076">
        <v>233.7</v>
      </c>
      <c r="CG122" s="1077"/>
      <c r="CH122" s="1077"/>
      <c r="CI122" s="1077"/>
      <c r="CJ122" s="1077"/>
      <c r="CK122" s="1068"/>
      <c r="CL122" s="1069"/>
      <c r="CM122" s="1069"/>
      <c r="CN122" s="1069"/>
      <c r="CO122" s="1070"/>
      <c r="CP122" s="1078" t="s">
        <v>405</v>
      </c>
      <c r="CQ122" s="1079"/>
      <c r="CR122" s="1079"/>
      <c r="CS122" s="1079"/>
      <c r="CT122" s="1079"/>
      <c r="CU122" s="1079"/>
      <c r="CV122" s="1079"/>
      <c r="CW122" s="1079"/>
      <c r="CX122" s="1079"/>
      <c r="CY122" s="1079"/>
      <c r="CZ122" s="1079"/>
      <c r="DA122" s="1079"/>
      <c r="DB122" s="1079"/>
      <c r="DC122" s="1079"/>
      <c r="DD122" s="1079"/>
      <c r="DE122" s="1079"/>
      <c r="DF122" s="1080"/>
      <c r="DG122" s="977">
        <v>1144993</v>
      </c>
      <c r="DH122" s="978"/>
      <c r="DI122" s="978"/>
      <c r="DJ122" s="978"/>
      <c r="DK122" s="978"/>
      <c r="DL122" s="978">
        <v>1124920</v>
      </c>
      <c r="DM122" s="978"/>
      <c r="DN122" s="978"/>
      <c r="DO122" s="978"/>
      <c r="DP122" s="978"/>
      <c r="DQ122" s="978">
        <v>1155125</v>
      </c>
      <c r="DR122" s="978"/>
      <c r="DS122" s="978"/>
      <c r="DT122" s="978"/>
      <c r="DU122" s="978"/>
      <c r="DV122" s="979">
        <v>21.4</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437</v>
      </c>
      <c r="AB123" s="1017"/>
      <c r="AC123" s="1017"/>
      <c r="AD123" s="1017"/>
      <c r="AE123" s="1018"/>
      <c r="AF123" s="1019" t="s">
        <v>437</v>
      </c>
      <c r="AG123" s="1017"/>
      <c r="AH123" s="1017"/>
      <c r="AI123" s="1017"/>
      <c r="AJ123" s="1018"/>
      <c r="AK123" s="1019" t="s">
        <v>126</v>
      </c>
      <c r="AL123" s="1017"/>
      <c r="AM123" s="1017"/>
      <c r="AN123" s="1017"/>
      <c r="AO123" s="1018"/>
      <c r="AP123" s="1020" t="s">
        <v>126</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471</v>
      </c>
      <c r="BP123" s="1064"/>
      <c r="BQ123" s="1123">
        <v>17752509</v>
      </c>
      <c r="BR123" s="1124"/>
      <c r="BS123" s="1124"/>
      <c r="BT123" s="1124"/>
      <c r="BU123" s="1124"/>
      <c r="BV123" s="1124">
        <v>17919599</v>
      </c>
      <c r="BW123" s="1124"/>
      <c r="BX123" s="1124"/>
      <c r="BY123" s="1124"/>
      <c r="BZ123" s="1124"/>
      <c r="CA123" s="1124">
        <v>18024850</v>
      </c>
      <c r="CB123" s="1124"/>
      <c r="CC123" s="1124"/>
      <c r="CD123" s="1124"/>
      <c r="CE123" s="1124"/>
      <c r="CF123" s="1057"/>
      <c r="CG123" s="1058"/>
      <c r="CH123" s="1058"/>
      <c r="CI123" s="1058"/>
      <c r="CJ123" s="1059"/>
      <c r="CK123" s="1068"/>
      <c r="CL123" s="1069"/>
      <c r="CM123" s="1069"/>
      <c r="CN123" s="1069"/>
      <c r="CO123" s="1070"/>
      <c r="CP123" s="1078" t="s">
        <v>401</v>
      </c>
      <c r="CQ123" s="1079"/>
      <c r="CR123" s="1079"/>
      <c r="CS123" s="1079"/>
      <c r="CT123" s="1079"/>
      <c r="CU123" s="1079"/>
      <c r="CV123" s="1079"/>
      <c r="CW123" s="1079"/>
      <c r="CX123" s="1079"/>
      <c r="CY123" s="1079"/>
      <c r="CZ123" s="1079"/>
      <c r="DA123" s="1079"/>
      <c r="DB123" s="1079"/>
      <c r="DC123" s="1079"/>
      <c r="DD123" s="1079"/>
      <c r="DE123" s="1079"/>
      <c r="DF123" s="1080"/>
      <c r="DG123" s="1016">
        <v>47489</v>
      </c>
      <c r="DH123" s="1017"/>
      <c r="DI123" s="1017"/>
      <c r="DJ123" s="1017"/>
      <c r="DK123" s="1018"/>
      <c r="DL123" s="1019">
        <v>58580</v>
      </c>
      <c r="DM123" s="1017"/>
      <c r="DN123" s="1017"/>
      <c r="DO123" s="1017"/>
      <c r="DP123" s="1018"/>
      <c r="DQ123" s="1019">
        <v>62513</v>
      </c>
      <c r="DR123" s="1017"/>
      <c r="DS123" s="1017"/>
      <c r="DT123" s="1017"/>
      <c r="DU123" s="1018"/>
      <c r="DV123" s="1020">
        <v>1.2</v>
      </c>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126</v>
      </c>
      <c r="AB124" s="1017"/>
      <c r="AC124" s="1017"/>
      <c r="AD124" s="1017"/>
      <c r="AE124" s="1018"/>
      <c r="AF124" s="1019" t="s">
        <v>441</v>
      </c>
      <c r="AG124" s="1017"/>
      <c r="AH124" s="1017"/>
      <c r="AI124" s="1017"/>
      <c r="AJ124" s="1018"/>
      <c r="AK124" s="1019" t="s">
        <v>441</v>
      </c>
      <c r="AL124" s="1017"/>
      <c r="AM124" s="1017"/>
      <c r="AN124" s="1017"/>
      <c r="AO124" s="1018"/>
      <c r="AP124" s="1020" t="s">
        <v>441</v>
      </c>
      <c r="AQ124" s="1021"/>
      <c r="AR124" s="1021"/>
      <c r="AS124" s="1021"/>
      <c r="AT124" s="1022"/>
      <c r="AU124" s="1119" t="s">
        <v>472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65.400000000000006</v>
      </c>
      <c r="BR124" s="1086"/>
      <c r="BS124" s="1086"/>
      <c r="BT124" s="1086"/>
      <c r="BU124" s="1086"/>
      <c r="BV124" s="1086">
        <v>59.6</v>
      </c>
      <c r="BW124" s="1086"/>
      <c r="BX124" s="1086"/>
      <c r="BY124" s="1086"/>
      <c r="BZ124" s="1086"/>
      <c r="CA124" s="1086">
        <v>59.5</v>
      </c>
      <c r="CB124" s="1086"/>
      <c r="CC124" s="1086"/>
      <c r="CD124" s="1086"/>
      <c r="CE124" s="1086"/>
      <c r="CF124" s="1087"/>
      <c r="CG124" s="1088"/>
      <c r="CH124" s="1088"/>
      <c r="CI124" s="1088"/>
      <c r="CJ124" s="1089"/>
      <c r="CK124" s="1071"/>
      <c r="CL124" s="1071"/>
      <c r="CM124" s="1071"/>
      <c r="CN124" s="1071"/>
      <c r="CO124" s="1072"/>
      <c r="CP124" s="1078" t="s">
        <v>473</v>
      </c>
      <c r="CQ124" s="1079"/>
      <c r="CR124" s="1079"/>
      <c r="CS124" s="1079"/>
      <c r="CT124" s="1079"/>
      <c r="CU124" s="1079"/>
      <c r="CV124" s="1079"/>
      <c r="CW124" s="1079"/>
      <c r="CX124" s="1079"/>
      <c r="CY124" s="1079"/>
      <c r="CZ124" s="1079"/>
      <c r="DA124" s="1079"/>
      <c r="DB124" s="1079"/>
      <c r="DC124" s="1079"/>
      <c r="DD124" s="1079"/>
      <c r="DE124" s="1079"/>
      <c r="DF124" s="1080"/>
      <c r="DG124" s="1063" t="s">
        <v>126</v>
      </c>
      <c r="DH124" s="1042"/>
      <c r="DI124" s="1042"/>
      <c r="DJ124" s="1042"/>
      <c r="DK124" s="1043"/>
      <c r="DL124" s="1041" t="s">
        <v>126</v>
      </c>
      <c r="DM124" s="1042"/>
      <c r="DN124" s="1042"/>
      <c r="DO124" s="1042"/>
      <c r="DP124" s="1043"/>
      <c r="DQ124" s="1041" t="s">
        <v>126</v>
      </c>
      <c r="DR124" s="1042"/>
      <c r="DS124" s="1042"/>
      <c r="DT124" s="1042"/>
      <c r="DU124" s="1043"/>
      <c r="DV124" s="1044" t="s">
        <v>126</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126</v>
      </c>
      <c r="AB125" s="1017"/>
      <c r="AC125" s="1017"/>
      <c r="AD125" s="1017"/>
      <c r="AE125" s="1018"/>
      <c r="AF125" s="1019" t="s">
        <v>126</v>
      </c>
      <c r="AG125" s="1017"/>
      <c r="AH125" s="1017"/>
      <c r="AI125" s="1017"/>
      <c r="AJ125" s="1018"/>
      <c r="AK125" s="1019" t="s">
        <v>126</v>
      </c>
      <c r="AL125" s="1017"/>
      <c r="AM125" s="1017"/>
      <c r="AN125" s="1017"/>
      <c r="AO125" s="1018"/>
      <c r="AP125" s="1020" t="s">
        <v>126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474</v>
      </c>
      <c r="CL125" s="1066"/>
      <c r="CM125" s="1066"/>
      <c r="CN125" s="1066"/>
      <c r="CO125" s="1067"/>
      <c r="CP125" s="998" t="s">
        <v>475</v>
      </c>
      <c r="CQ125" s="947"/>
      <c r="CR125" s="947"/>
      <c r="CS125" s="947"/>
      <c r="CT125" s="947"/>
      <c r="CU125" s="947"/>
      <c r="CV125" s="947"/>
      <c r="CW125" s="947"/>
      <c r="CX125" s="947"/>
      <c r="CY125" s="947"/>
      <c r="CZ125" s="947"/>
      <c r="DA125" s="947"/>
      <c r="DB125" s="947"/>
      <c r="DC125" s="947"/>
      <c r="DD125" s="947"/>
      <c r="DE125" s="947"/>
      <c r="DF125" s="948"/>
      <c r="DG125" s="984" t="s">
        <v>126</v>
      </c>
      <c r="DH125" s="985"/>
      <c r="DI125" s="985"/>
      <c r="DJ125" s="985"/>
      <c r="DK125" s="985"/>
      <c r="DL125" s="985" t="s">
        <v>126</v>
      </c>
      <c r="DM125" s="985"/>
      <c r="DN125" s="985"/>
      <c r="DO125" s="985"/>
      <c r="DP125" s="985"/>
      <c r="DQ125" s="985" t="s">
        <v>126</v>
      </c>
      <c r="DR125" s="985"/>
      <c r="DS125" s="985"/>
      <c r="DT125" s="985"/>
      <c r="DU125" s="985"/>
      <c r="DV125" s="986" t="s">
        <v>126</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126</v>
      </c>
      <c r="AB126" s="1017"/>
      <c r="AC126" s="1017"/>
      <c r="AD126" s="1017"/>
      <c r="AE126" s="1018"/>
      <c r="AF126" s="1019" t="s">
        <v>126</v>
      </c>
      <c r="AG126" s="1017"/>
      <c r="AH126" s="1017"/>
      <c r="AI126" s="1017"/>
      <c r="AJ126" s="1018"/>
      <c r="AK126" s="1019" t="s">
        <v>126</v>
      </c>
      <c r="AL126" s="1017"/>
      <c r="AM126" s="1017"/>
      <c r="AN126" s="1017"/>
      <c r="AO126" s="1018"/>
      <c r="AP126" s="1020" t="s">
        <v>126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476</v>
      </c>
      <c r="CQ126" s="1008"/>
      <c r="CR126" s="1008"/>
      <c r="CS126" s="1008"/>
      <c r="CT126" s="1008"/>
      <c r="CU126" s="1008"/>
      <c r="CV126" s="1008"/>
      <c r="CW126" s="1008"/>
      <c r="CX126" s="1008"/>
      <c r="CY126" s="1008"/>
      <c r="CZ126" s="1008"/>
      <c r="DA126" s="1008"/>
      <c r="DB126" s="1008"/>
      <c r="DC126" s="1008"/>
      <c r="DD126" s="1008"/>
      <c r="DE126" s="1008"/>
      <c r="DF126" s="1009"/>
      <c r="DG126" s="977" t="s">
        <v>126</v>
      </c>
      <c r="DH126" s="978"/>
      <c r="DI126" s="978"/>
      <c r="DJ126" s="978"/>
      <c r="DK126" s="978"/>
      <c r="DL126" s="978" t="s">
        <v>126</v>
      </c>
      <c r="DM126" s="978"/>
      <c r="DN126" s="978"/>
      <c r="DO126" s="978"/>
      <c r="DP126" s="978"/>
      <c r="DQ126" s="978" t="s">
        <v>126</v>
      </c>
      <c r="DR126" s="978"/>
      <c r="DS126" s="978"/>
      <c r="DT126" s="978"/>
      <c r="DU126" s="978"/>
      <c r="DV126" s="979" t="s">
        <v>126</v>
      </c>
      <c r="DW126" s="979"/>
      <c r="DX126" s="979"/>
      <c r="DY126" s="979"/>
      <c r="DZ126" s="980"/>
    </row>
    <row r="127" spans="1:130" s="248" customFormat="1" ht="26.25" customHeight="1" x14ac:dyDescent="0.15">
      <c r="A127" s="1118"/>
      <c r="B127" s="1006"/>
      <c r="C127" s="1060" t="s">
        <v>477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126</v>
      </c>
      <c r="AB127" s="1017"/>
      <c r="AC127" s="1017"/>
      <c r="AD127" s="1017"/>
      <c r="AE127" s="1018"/>
      <c r="AF127" s="1019" t="s">
        <v>126</v>
      </c>
      <c r="AG127" s="1017"/>
      <c r="AH127" s="1017"/>
      <c r="AI127" s="1017"/>
      <c r="AJ127" s="1018"/>
      <c r="AK127" s="1019" t="s">
        <v>126</v>
      </c>
      <c r="AL127" s="1017"/>
      <c r="AM127" s="1017"/>
      <c r="AN127" s="1017"/>
      <c r="AO127" s="1018"/>
      <c r="AP127" s="1020" t="s">
        <v>126</v>
      </c>
      <c r="AQ127" s="1021"/>
      <c r="AR127" s="1021"/>
      <c r="AS127" s="1021"/>
      <c r="AT127" s="1022"/>
      <c r="AU127" s="284"/>
      <c r="AV127" s="284"/>
      <c r="AW127" s="284"/>
      <c r="AX127" s="1090" t="s">
        <v>478</v>
      </c>
      <c r="AY127" s="1091"/>
      <c r="AZ127" s="1091"/>
      <c r="BA127" s="1091"/>
      <c r="BB127" s="1091"/>
      <c r="BC127" s="1091"/>
      <c r="BD127" s="1091"/>
      <c r="BE127" s="1092"/>
      <c r="BF127" s="1093" t="s">
        <v>479</v>
      </c>
      <c r="BG127" s="1091"/>
      <c r="BH127" s="1091"/>
      <c r="BI127" s="1091"/>
      <c r="BJ127" s="1091"/>
      <c r="BK127" s="1091"/>
      <c r="BL127" s="1092"/>
      <c r="BM127" s="1093" t="s">
        <v>480</v>
      </c>
      <c r="BN127" s="1091"/>
      <c r="BO127" s="1091"/>
      <c r="BP127" s="1091"/>
      <c r="BQ127" s="1091"/>
      <c r="BR127" s="1091"/>
      <c r="BS127" s="1092"/>
      <c r="BT127" s="1093" t="s">
        <v>481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482</v>
      </c>
      <c r="CQ127" s="1008"/>
      <c r="CR127" s="1008"/>
      <c r="CS127" s="1008"/>
      <c r="CT127" s="1008"/>
      <c r="CU127" s="1008"/>
      <c r="CV127" s="1008"/>
      <c r="CW127" s="1008"/>
      <c r="CX127" s="1008"/>
      <c r="CY127" s="1008"/>
      <c r="CZ127" s="1008"/>
      <c r="DA127" s="1008"/>
      <c r="DB127" s="1008"/>
      <c r="DC127" s="1008"/>
      <c r="DD127" s="1008"/>
      <c r="DE127" s="1008"/>
      <c r="DF127" s="1009"/>
      <c r="DG127" s="977" t="s">
        <v>126</v>
      </c>
      <c r="DH127" s="978"/>
      <c r="DI127" s="978"/>
      <c r="DJ127" s="978"/>
      <c r="DK127" s="978"/>
      <c r="DL127" s="978" t="s">
        <v>126</v>
      </c>
      <c r="DM127" s="978"/>
      <c r="DN127" s="978"/>
      <c r="DO127" s="978"/>
      <c r="DP127" s="978"/>
      <c r="DQ127" s="978" t="s">
        <v>126</v>
      </c>
      <c r="DR127" s="978"/>
      <c r="DS127" s="978"/>
      <c r="DT127" s="978"/>
      <c r="DU127" s="978"/>
      <c r="DV127" s="979" t="s">
        <v>126</v>
      </c>
      <c r="DW127" s="979"/>
      <c r="DX127" s="979"/>
      <c r="DY127" s="979"/>
      <c r="DZ127" s="980"/>
    </row>
    <row r="128" spans="1:130" s="248" customFormat="1" ht="26.25" customHeight="1" thickBot="1" x14ac:dyDescent="0.2">
      <c r="A128" s="1101" t="s">
        <v>483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484</v>
      </c>
      <c r="X128" s="1103"/>
      <c r="Y128" s="1103"/>
      <c r="Z128" s="1104"/>
      <c r="AA128" s="1105">
        <v>56187</v>
      </c>
      <c r="AB128" s="1106"/>
      <c r="AC128" s="1106"/>
      <c r="AD128" s="1106"/>
      <c r="AE128" s="1107"/>
      <c r="AF128" s="1108">
        <v>48440</v>
      </c>
      <c r="AG128" s="1106"/>
      <c r="AH128" s="1106"/>
      <c r="AI128" s="1106"/>
      <c r="AJ128" s="1107"/>
      <c r="AK128" s="1108">
        <v>43801</v>
      </c>
      <c r="AL128" s="1106"/>
      <c r="AM128" s="1106"/>
      <c r="AN128" s="1106"/>
      <c r="AO128" s="1107"/>
      <c r="AP128" s="1109"/>
      <c r="AQ128" s="1110"/>
      <c r="AR128" s="1110"/>
      <c r="AS128" s="1110"/>
      <c r="AT128" s="1111"/>
      <c r="AU128" s="284"/>
      <c r="AV128" s="284"/>
      <c r="AW128" s="284"/>
      <c r="AX128" s="946" t="s">
        <v>485</v>
      </c>
      <c r="AY128" s="947"/>
      <c r="AZ128" s="947"/>
      <c r="BA128" s="947"/>
      <c r="BB128" s="947"/>
      <c r="BC128" s="947"/>
      <c r="BD128" s="947"/>
      <c r="BE128" s="948"/>
      <c r="BF128" s="1112" t="s">
        <v>126</v>
      </c>
      <c r="BG128" s="1113"/>
      <c r="BH128" s="1113"/>
      <c r="BI128" s="1113"/>
      <c r="BJ128" s="1113"/>
      <c r="BK128" s="1113"/>
      <c r="BL128" s="1114"/>
      <c r="BM128" s="1112">
        <v>14.26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486</v>
      </c>
      <c r="CQ128" s="1095"/>
      <c r="CR128" s="1095"/>
      <c r="CS128" s="1095"/>
      <c r="CT128" s="1095"/>
      <c r="CU128" s="1095"/>
      <c r="CV128" s="1095"/>
      <c r="CW128" s="1095"/>
      <c r="CX128" s="1095"/>
      <c r="CY128" s="1095"/>
      <c r="CZ128" s="1095"/>
      <c r="DA128" s="1095"/>
      <c r="DB128" s="1095"/>
      <c r="DC128" s="1095"/>
      <c r="DD128" s="1095"/>
      <c r="DE128" s="1095"/>
      <c r="DF128" s="1096"/>
      <c r="DG128" s="1097" t="s">
        <v>126</v>
      </c>
      <c r="DH128" s="1098"/>
      <c r="DI128" s="1098"/>
      <c r="DJ128" s="1098"/>
      <c r="DK128" s="1098"/>
      <c r="DL128" s="1098" t="s">
        <v>126</v>
      </c>
      <c r="DM128" s="1098"/>
      <c r="DN128" s="1098"/>
      <c r="DO128" s="1098"/>
      <c r="DP128" s="1098"/>
      <c r="DQ128" s="1098" t="s">
        <v>126</v>
      </c>
      <c r="DR128" s="1098"/>
      <c r="DS128" s="1098"/>
      <c r="DT128" s="1098"/>
      <c r="DU128" s="1098"/>
      <c r="DV128" s="1099" t="s">
        <v>126</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487</v>
      </c>
      <c r="X129" s="1132"/>
      <c r="Y129" s="1132"/>
      <c r="Z129" s="1133"/>
      <c r="AA129" s="1016">
        <v>6327377</v>
      </c>
      <c r="AB129" s="1017"/>
      <c r="AC129" s="1017"/>
      <c r="AD129" s="1017"/>
      <c r="AE129" s="1018"/>
      <c r="AF129" s="1019">
        <v>6213426</v>
      </c>
      <c r="AG129" s="1017"/>
      <c r="AH129" s="1017"/>
      <c r="AI129" s="1017"/>
      <c r="AJ129" s="1018"/>
      <c r="AK129" s="1019">
        <v>6431266</v>
      </c>
      <c r="AL129" s="1017"/>
      <c r="AM129" s="1017"/>
      <c r="AN129" s="1017"/>
      <c r="AO129" s="1018"/>
      <c r="AP129" s="1134"/>
      <c r="AQ129" s="1135"/>
      <c r="AR129" s="1135"/>
      <c r="AS129" s="1135"/>
      <c r="AT129" s="1136"/>
      <c r="AU129" s="286"/>
      <c r="AV129" s="286"/>
      <c r="AW129" s="286"/>
      <c r="AX129" s="1125" t="s">
        <v>488</v>
      </c>
      <c r="AY129" s="1008"/>
      <c r="AZ129" s="1008"/>
      <c r="BA129" s="1008"/>
      <c r="BB129" s="1008"/>
      <c r="BC129" s="1008"/>
      <c r="BD129" s="1008"/>
      <c r="BE129" s="1009"/>
      <c r="BF129" s="1126" t="s">
        <v>126</v>
      </c>
      <c r="BG129" s="1127"/>
      <c r="BH129" s="1127"/>
      <c r="BI129" s="1127"/>
      <c r="BJ129" s="1127"/>
      <c r="BK129" s="1127"/>
      <c r="BL129" s="1128"/>
      <c r="BM129" s="1126">
        <v>19.260000000000002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490</v>
      </c>
      <c r="X130" s="1132"/>
      <c r="Y130" s="1132"/>
      <c r="Z130" s="1133"/>
      <c r="AA130" s="1016">
        <v>1080727</v>
      </c>
      <c r="AB130" s="1017"/>
      <c r="AC130" s="1017"/>
      <c r="AD130" s="1017"/>
      <c r="AE130" s="1018"/>
      <c r="AF130" s="1019">
        <v>1039221</v>
      </c>
      <c r="AG130" s="1017"/>
      <c r="AH130" s="1017"/>
      <c r="AI130" s="1017"/>
      <c r="AJ130" s="1018"/>
      <c r="AK130" s="1019">
        <v>1038555</v>
      </c>
      <c r="AL130" s="1017"/>
      <c r="AM130" s="1017"/>
      <c r="AN130" s="1017"/>
      <c r="AO130" s="1018"/>
      <c r="AP130" s="1134"/>
      <c r="AQ130" s="1135"/>
      <c r="AR130" s="1135"/>
      <c r="AS130" s="1135"/>
      <c r="AT130" s="1136"/>
      <c r="AU130" s="286"/>
      <c r="AV130" s="286"/>
      <c r="AW130" s="286"/>
      <c r="AX130" s="1125" t="s">
        <v>491</v>
      </c>
      <c r="AY130" s="1008"/>
      <c r="AZ130" s="1008"/>
      <c r="BA130" s="1008"/>
      <c r="BB130" s="1008"/>
      <c r="BC130" s="1008"/>
      <c r="BD130" s="1008"/>
      <c r="BE130" s="1009"/>
      <c r="BF130" s="1162">
        <v>9.5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492</v>
      </c>
      <c r="X131" s="1170"/>
      <c r="Y131" s="1170"/>
      <c r="Z131" s="1171"/>
      <c r="AA131" s="1063">
        <v>5246650</v>
      </c>
      <c r="AB131" s="1042"/>
      <c r="AC131" s="1042"/>
      <c r="AD131" s="1042"/>
      <c r="AE131" s="1043"/>
      <c r="AF131" s="1041">
        <v>5174205</v>
      </c>
      <c r="AG131" s="1042"/>
      <c r="AH131" s="1042"/>
      <c r="AI131" s="1042"/>
      <c r="AJ131" s="1043"/>
      <c r="AK131" s="1041">
        <v>5392711</v>
      </c>
      <c r="AL131" s="1042"/>
      <c r="AM131" s="1042"/>
      <c r="AN131" s="1042"/>
      <c r="AO131" s="1043"/>
      <c r="AP131" s="1172"/>
      <c r="AQ131" s="1173"/>
      <c r="AR131" s="1173"/>
      <c r="AS131" s="1173"/>
      <c r="AT131" s="1174"/>
      <c r="AU131" s="286"/>
      <c r="AV131" s="286"/>
      <c r="AW131" s="286"/>
      <c r="AX131" s="1144" t="s">
        <v>493</v>
      </c>
      <c r="AY131" s="1095"/>
      <c r="AZ131" s="1095"/>
      <c r="BA131" s="1095"/>
      <c r="BB131" s="1095"/>
      <c r="BC131" s="1095"/>
      <c r="BD131" s="1095"/>
      <c r="BE131" s="1096"/>
      <c r="BF131" s="1145">
        <v>59.5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495</v>
      </c>
      <c r="W132" s="1155"/>
      <c r="X132" s="1155"/>
      <c r="Y132" s="1155"/>
      <c r="Z132" s="1156"/>
      <c r="AA132" s="1157">
        <v>9.8588813809999998</v>
      </c>
      <c r="AB132" s="1158"/>
      <c r="AC132" s="1158"/>
      <c r="AD132" s="1158"/>
      <c r="AE132" s="1159"/>
      <c r="AF132" s="1160">
        <v>9.6827821860000007</v>
      </c>
      <c r="AG132" s="1158"/>
      <c r="AH132" s="1158"/>
      <c r="AI132" s="1158"/>
      <c r="AJ132" s="1159"/>
      <c r="AK132" s="1160">
        <v>9.2051103800000007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496</v>
      </c>
      <c r="W133" s="1138"/>
      <c r="X133" s="1138"/>
      <c r="Y133" s="1138"/>
      <c r="Z133" s="1139"/>
      <c r="AA133" s="1140">
        <v>10.9</v>
      </c>
      <c r="AB133" s="1141"/>
      <c r="AC133" s="1141"/>
      <c r="AD133" s="1141"/>
      <c r="AE133" s="1142"/>
      <c r="AF133" s="1140">
        <v>10.3</v>
      </c>
      <c r="AG133" s="1141"/>
      <c r="AH133" s="1141"/>
      <c r="AI133" s="1141"/>
      <c r="AJ133" s="1142"/>
      <c r="AK133" s="1140">
        <v>9.5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pxfNQHhE862ip4XNeAZRy2wGz0pae5mxKRoamjWhMD0GmH57Nz25/teGvsAERy4V5xrlJ4jDOpd11R/a0n4pQ==" saltValue="ilrBK2mXv0lVZfSSLxfH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64dsKgOM4jsvkHzir/QnxA/7kle4BXVRhj2f7p6op/MxyU4sC+/Pcy4lilAew0CLPqeif7rCbLk/T0akEeGqQ==" saltValue="gAVMIpIFxb/ZYxzl/r9B5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z9SYgcdiXiYTnOSQ7WOLhAAyokEHDXTvYg9GJOiOh6HX/FFbNiTK6kYEWsfBC7wbBXJ4LinAoDCHxymtTVDgg==" saltValue="cA6vhOYgg1F/mHonN66ZB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505</v>
      </c>
      <c r="AL9" s="1178"/>
      <c r="AM9" s="1178"/>
      <c r="AN9" s="1179"/>
      <c r="AO9" s="314">
        <v>1528337</v>
      </c>
      <c r="AP9" s="314">
        <v>80668</v>
      </c>
      <c r="AQ9" s="315">
        <v>92289</v>
      </c>
      <c r="AR9" s="316">
        <v>-12.6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506</v>
      </c>
      <c r="AL10" s="1178"/>
      <c r="AM10" s="1178"/>
      <c r="AN10" s="1179"/>
      <c r="AO10" s="317">
        <v>3291</v>
      </c>
      <c r="AP10" s="317">
        <v>174</v>
      </c>
      <c r="AQ10" s="318">
        <v>11808</v>
      </c>
      <c r="AR10" s="319">
        <v>-98.5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507</v>
      </c>
      <c r="AL11" s="1178"/>
      <c r="AM11" s="1178"/>
      <c r="AN11" s="1179"/>
      <c r="AO11" s="317" t="s">
        <v>508</v>
      </c>
      <c r="AP11" s="317" t="s">
        <v>508</v>
      </c>
      <c r="AQ11" s="318">
        <v>701</v>
      </c>
      <c r="AR11" s="319" t="s">
        <v>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509</v>
      </c>
      <c r="AL12" s="1178"/>
      <c r="AM12" s="1178"/>
      <c r="AN12" s="1179"/>
      <c r="AO12" s="317" t="s">
        <v>508</v>
      </c>
      <c r="AP12" s="317" t="s">
        <v>508</v>
      </c>
      <c r="AQ12" s="318">
        <v>15</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510</v>
      </c>
      <c r="AL13" s="1178"/>
      <c r="AM13" s="1178"/>
      <c r="AN13" s="1179"/>
      <c r="AO13" s="317">
        <v>111430</v>
      </c>
      <c r="AP13" s="317">
        <v>5881</v>
      </c>
      <c r="AQ13" s="318">
        <v>3431</v>
      </c>
      <c r="AR13" s="319">
        <v>71.400000000000006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511</v>
      </c>
      <c r="AL14" s="1178"/>
      <c r="AM14" s="1178"/>
      <c r="AN14" s="1179"/>
      <c r="AO14" s="317">
        <v>62795</v>
      </c>
      <c r="AP14" s="317">
        <v>3314</v>
      </c>
      <c r="AQ14" s="318">
        <v>2100</v>
      </c>
      <c r="AR14" s="319">
        <v>57.8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512</v>
      </c>
      <c r="AL15" s="1184"/>
      <c r="AM15" s="1184"/>
      <c r="AN15" s="1185"/>
      <c r="AO15" s="317">
        <v>-105000</v>
      </c>
      <c r="AP15" s="317">
        <v>-5542</v>
      </c>
      <c r="AQ15" s="318">
        <v>-6802</v>
      </c>
      <c r="AR15" s="319">
        <v>-18.5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1600853</v>
      </c>
      <c r="AP16" s="317">
        <v>84496</v>
      </c>
      <c r="AQ16" s="318">
        <v>103540</v>
      </c>
      <c r="AR16" s="319">
        <v>-18.399999999999999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517</v>
      </c>
      <c r="AL21" s="1187"/>
      <c r="AM21" s="1187"/>
      <c r="AN21" s="1188"/>
      <c r="AO21" s="330">
        <v>8.39</v>
      </c>
      <c r="AP21" s="331">
        <v>9.4700000000000006</v>
      </c>
      <c r="AQ21" s="332">
        <v>-1.08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518</v>
      </c>
      <c r="AL22" s="1187"/>
      <c r="AM22" s="1187"/>
      <c r="AN22" s="1188"/>
      <c r="AO22" s="335">
        <v>97.4</v>
      </c>
      <c r="AP22" s="336">
        <v>96.3</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522</v>
      </c>
      <c r="AL32" s="1181"/>
      <c r="AM32" s="1181"/>
      <c r="AN32" s="1182"/>
      <c r="AO32" s="345">
        <v>897439</v>
      </c>
      <c r="AP32" s="345">
        <v>47368</v>
      </c>
      <c r="AQ32" s="346">
        <v>55103</v>
      </c>
      <c r="AR32" s="347">
        <v>-14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523</v>
      </c>
      <c r="AL33" s="1181"/>
      <c r="AM33" s="1181"/>
      <c r="AN33" s="1182"/>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524</v>
      </c>
      <c r="AL34" s="1181"/>
      <c r="AM34" s="1181"/>
      <c r="AN34" s="1182"/>
      <c r="AO34" s="345" t="s">
        <v>508</v>
      </c>
      <c r="AP34" s="345" t="s">
        <v>508</v>
      </c>
      <c r="AQ34" s="346">
        <v>63</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525</v>
      </c>
      <c r="AL35" s="1181"/>
      <c r="AM35" s="1181"/>
      <c r="AN35" s="1182"/>
      <c r="AO35" s="345">
        <v>679339</v>
      </c>
      <c r="AP35" s="345">
        <v>35857</v>
      </c>
      <c r="AQ35" s="346">
        <v>21337</v>
      </c>
      <c r="AR35" s="347">
        <v>68.099999999999994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526</v>
      </c>
      <c r="AL36" s="1181"/>
      <c r="AM36" s="1181"/>
      <c r="AN36" s="1182"/>
      <c r="AO36" s="345">
        <v>1983</v>
      </c>
      <c r="AP36" s="345">
        <v>105</v>
      </c>
      <c r="AQ36" s="346">
        <v>3097</v>
      </c>
      <c r="AR36" s="347">
        <v>-96.6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527</v>
      </c>
      <c r="AL37" s="1181"/>
      <c r="AM37" s="1181"/>
      <c r="AN37" s="1182"/>
      <c r="AO37" s="345" t="s">
        <v>508</v>
      </c>
      <c r="AP37" s="345" t="s">
        <v>508</v>
      </c>
      <c r="AQ37" s="346">
        <v>611</v>
      </c>
      <c r="AR37" s="347" t="s">
        <v>508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528</v>
      </c>
      <c r="AL38" s="1190"/>
      <c r="AM38" s="1190"/>
      <c r="AN38" s="1191"/>
      <c r="AO38" s="348" t="s">
        <v>508</v>
      </c>
      <c r="AP38" s="348" t="s">
        <v>508</v>
      </c>
      <c r="AQ38" s="349">
        <v>1</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529</v>
      </c>
      <c r="AL39" s="1190"/>
      <c r="AM39" s="1190"/>
      <c r="AN39" s="1191"/>
      <c r="AO39" s="345">
        <v>-43801</v>
      </c>
      <c r="AP39" s="345">
        <v>-2312</v>
      </c>
      <c r="AQ39" s="346">
        <v>-2054</v>
      </c>
      <c r="AR39" s="347">
        <v>12.6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530</v>
      </c>
      <c r="AL40" s="1181"/>
      <c r="AM40" s="1181"/>
      <c r="AN40" s="1182"/>
      <c r="AO40" s="345">
        <v>-1038555</v>
      </c>
      <c r="AP40" s="345">
        <v>-54817</v>
      </c>
      <c r="AQ40" s="346">
        <v>-55559</v>
      </c>
      <c r="AR40" s="347">
        <v>-1.3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496405</v>
      </c>
      <c r="AP41" s="345">
        <v>26201</v>
      </c>
      <c r="AQ41" s="346">
        <v>22600</v>
      </c>
      <c r="AR41" s="347">
        <v>15.9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500</v>
      </c>
      <c r="AN49" s="1197" t="s">
        <v>534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1567316</v>
      </c>
      <c r="AN51" s="367">
        <v>76969</v>
      </c>
      <c r="AO51" s="368">
        <v>31.8</v>
      </c>
      <c r="AP51" s="369">
        <v>115123</v>
      </c>
      <c r="AQ51" s="370">
        <v>65.7</v>
      </c>
      <c r="AR51" s="371">
        <v>-33.9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964328</v>
      </c>
      <c r="AN52" s="375">
        <v>47357</v>
      </c>
      <c r="AO52" s="376">
        <v>39.4</v>
      </c>
      <c r="AP52" s="377">
        <v>46026</v>
      </c>
      <c r="AQ52" s="378">
        <v>20.399999999999999</v>
      </c>
      <c r="AR52" s="379">
        <v>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1783289</v>
      </c>
      <c r="AN53" s="367">
        <v>89035</v>
      </c>
      <c r="AO53" s="368">
        <v>15.7</v>
      </c>
      <c r="AP53" s="369">
        <v>98899</v>
      </c>
      <c r="AQ53" s="370">
        <v>-14.1</v>
      </c>
      <c r="AR53" s="371">
        <v>29.8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1117937</v>
      </c>
      <c r="AN54" s="375">
        <v>55816</v>
      </c>
      <c r="AO54" s="376">
        <v>17.899999999999999</v>
      </c>
      <c r="AP54" s="377">
        <v>43734</v>
      </c>
      <c r="AQ54" s="378">
        <v>-5</v>
      </c>
      <c r="AR54" s="379">
        <v>22.9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1108678</v>
      </c>
      <c r="AN55" s="367">
        <v>56318</v>
      </c>
      <c r="AO55" s="368">
        <v>-36.700000000000003</v>
      </c>
      <c r="AP55" s="369">
        <v>96462</v>
      </c>
      <c r="AQ55" s="370">
        <v>-2.5</v>
      </c>
      <c r="AR55" s="371">
        <v>-34.200000000000003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849589</v>
      </c>
      <c r="AN56" s="375">
        <v>43157</v>
      </c>
      <c r="AO56" s="376">
        <v>-22.7</v>
      </c>
      <c r="AP56" s="377">
        <v>39886</v>
      </c>
      <c r="AQ56" s="378">
        <v>-8.8000000000000007</v>
      </c>
      <c r="AR56" s="379">
        <v>-13.9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1331612</v>
      </c>
      <c r="AN57" s="367">
        <v>68881</v>
      </c>
      <c r="AO57" s="368">
        <v>22.3</v>
      </c>
      <c r="AP57" s="369">
        <v>83103</v>
      </c>
      <c r="AQ57" s="370">
        <v>-13.8</v>
      </c>
      <c r="AR57" s="371">
        <v>36.1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814487</v>
      </c>
      <c r="AN58" s="375">
        <v>42132</v>
      </c>
      <c r="AO58" s="376">
        <v>-2.4</v>
      </c>
      <c r="AP58" s="377">
        <v>41378</v>
      </c>
      <c r="AQ58" s="378">
        <v>3.7</v>
      </c>
      <c r="AR58" s="379">
        <v>-6.1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4394059</v>
      </c>
      <c r="AN59" s="367">
        <v>231925</v>
      </c>
      <c r="AO59" s="368">
        <v>236.7</v>
      </c>
      <c r="AP59" s="369">
        <v>84459</v>
      </c>
      <c r="AQ59" s="370">
        <v>1.6</v>
      </c>
      <c r="AR59" s="371">
        <v>235.1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1515585</v>
      </c>
      <c r="AN60" s="375">
        <v>79995</v>
      </c>
      <c r="AO60" s="376">
        <v>89.9</v>
      </c>
      <c r="AP60" s="377">
        <v>47314</v>
      </c>
      <c r="AQ60" s="378">
        <v>14.3</v>
      </c>
      <c r="AR60" s="379">
        <v>75.599999999999994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2036991</v>
      </c>
      <c r="AN61" s="382">
        <v>104626</v>
      </c>
      <c r="AO61" s="383">
        <v>54</v>
      </c>
      <c r="AP61" s="384">
        <v>95609</v>
      </c>
      <c r="AQ61" s="385">
        <v>7.4</v>
      </c>
      <c r="AR61" s="371">
        <v>46.6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1052385</v>
      </c>
      <c r="AN62" s="375">
        <v>53691</v>
      </c>
      <c r="AO62" s="376">
        <v>24.4</v>
      </c>
      <c r="AP62" s="377">
        <v>43668</v>
      </c>
      <c r="AQ62" s="378">
        <v>4.9000000000000004</v>
      </c>
      <c r="AR62" s="379">
        <v>19.5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exDQDmigETk0zjuq0myUpUUexDB5hjEiV/SMQeblVyi4o/RPxT9WWyxGu/3VfwMmX1pZ5G7nTts7jv9O5Kqkg==" saltValue="T87Ao7lzDSzkP4b6T08p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pZ4ChJnDNzXBN8Cfa/++tRkjDHw0iv9UoSWY4qzdqS1VSDSU9eqy+QzQeUo+UWA7CtDLKrJJcsLGFbJOfMKYUg==" saltValue="wLIEZZfDBmAWy1gBw8BK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6EkIIYftvtsjSo4LGWxXhoYgrbkH/6Y44zmVevvBJ1jIoCQSnvIgx9q/W2PfIUsSY5Vy8XnGf2YgyB4wn9Ryw==" saltValue="NcfTJLs6J/mdE3qHuMTF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0" t="s">
        <v>3</v>
      </c>
      <c r="D47" s="1200"/>
      <c r="E47" s="1201"/>
      <c r="F47" s="11">
        <v>54.29</v>
      </c>
      <c r="G47" s="12">
        <v>48.52</v>
      </c>
      <c r="H47" s="12">
        <v>42.95</v>
      </c>
      <c r="I47" s="12">
        <v>39.380000000000003</v>
      </c>
      <c r="J47" s="13">
        <v>34.35</v>
      </c>
    </row>
    <row r="48" spans="2:10" ht="57.75" customHeight="1" x14ac:dyDescent="0.15">
      <c r="B48" s="14"/>
      <c r="C48" s="1202" t="s">
        <v>4</v>
      </c>
      <c r="D48" s="1202"/>
      <c r="E48" s="1203"/>
      <c r="F48" s="15">
        <v>6.28</v>
      </c>
      <c r="G48" s="16">
        <v>4.5999999999999996</v>
      </c>
      <c r="H48" s="16">
        <v>5.29</v>
      </c>
      <c r="I48" s="16">
        <v>6.61</v>
      </c>
      <c r="J48" s="17">
        <v>7.25</v>
      </c>
    </row>
    <row r="49" spans="2:10" ht="57.75" customHeight="1" thickBot="1" x14ac:dyDescent="0.2">
      <c r="B49" s="18"/>
      <c r="C49" s="1204" t="s">
        <v>5</v>
      </c>
      <c r="D49" s="1204"/>
      <c r="E49" s="1205"/>
      <c r="F49" s="19">
        <v>3.64</v>
      </c>
      <c r="G49" s="20" t="s">
        <v>555</v>
      </c>
      <c r="H49" s="20" t="s">
        <v>556</v>
      </c>
      <c r="I49" s="20" t="s">
        <v>557</v>
      </c>
      <c r="J49" s="21" t="s">
        <v>558</v>
      </c>
    </row>
    <row r="50" spans="2:10" ht="13.5" customHeight="1" x14ac:dyDescent="0.15"/>
  </sheetData>
  <sheetProtection algorithmName="SHA-512" hashValue="qUyDlHq6bHEuEIBP9mONm09fLwAg0VGb7q/qpXt1BPXFPsoWvZMI7aHqqZsVFc0ZjODb/gE8RITqPgyxaTs3kg==" saltValue="SZH/qoqxt5umqTuz68IGJ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海野 裕子</cp:lastModifiedBy>
  <cp:lastPrinted>2022-03-11T01:04:08Z</cp:lastPrinted>
  <dcterms:created xsi:type="dcterms:W3CDTF">2022-02-02T04:00:41Z</dcterms:created>
  <dcterms:modified xsi:type="dcterms:W3CDTF">2022-03-24T07:27:33Z</dcterms:modified>
  <cp:category/>
</cp:coreProperties>
</file>