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HP用最終版\"/>
    </mc:Choice>
  </mc:AlternateContent>
  <bookViews>
    <workbookView xWindow="0" yWindow="0" windowWidth="20490" windowHeight="6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BE36" i="9"/>
  <c r="AM36" i="9"/>
  <c r="C36" i="9"/>
  <c r="AM35" i="9"/>
  <c r="C35" i="9"/>
  <c r="BW34" i="9"/>
  <c r="BW35" i="9" s="1"/>
  <c r="C34" i="9"/>
  <c r="BW36" i="9" l="1"/>
  <c r="BW37" i="9" s="1"/>
  <c r="BW38" i="9" s="1"/>
  <c r="BW39" i="9" s="1"/>
  <c r="BW40" i="9" s="1"/>
  <c r="CO34" i="9"/>
  <c r="CO35" i="9" s="1"/>
  <c r="CO36" i="9" s="1"/>
  <c r="AM34" i="9"/>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<sst xmlns="http://schemas.openxmlformats.org/spreadsheetml/2006/main" count="1020" uniqueCount="557">
  <si>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</si>
  <si>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</si>
  <si>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</si>
  <si>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</si>
  <si>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</si>
  <si>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</si>
  <si>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</si>
  <si>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</si>
  <si>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</si>
  <si>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</si>
  <si>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</si>
  <si>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</si>
  <si>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</si>
  <si>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</si>
  <si>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</si>
  <si>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</si>
  <si>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</si>
  <si>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</si>
  <si>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</si>
  <si>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</si>
  <si>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</si>
  <si>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</si>
  <si>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</si>
  <si>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</si>
  <si>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</si>
  <si>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</si>
  <si>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</si>
  <si>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</si>
  <si>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</si>
  <si>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</si>
  <si>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</si>
  <si>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</si>
  <si>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</si>
  <si>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</si>
  <si>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</si>
  <si>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</si>
  <si>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</si>
  <si>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</si>
  <si>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</si>
  <si>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</si>
  <si>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</si>
  <si>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</si>
  <si>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</si>
  <si>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</si>
  <si>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</si>
  <si>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</si>
  <si>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</si>
  <si>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</si>
  <si>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</si>
  <si>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</si>
  <si>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</si>
  <si>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</si>
  <si>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</si>
  <si>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</si>
  <si>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</si>
  <si>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</si>
  <si>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</si>
  <si>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</si>
  <si>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</si>
  <si>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</si>
  <si>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</si>
  <si>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</si>
  <si>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</si>
  <si>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</si>
  <si>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</si>
  <si>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</si>
  <si>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</si>
  <si>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</si>
  <si>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</si>
  <si>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</si>
  <si>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</si>
  <si>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</si>
  <si>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</si>
  <si>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</si>
  <si>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</si>
  <si>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</si>
  <si>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</si>
  <si>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</si>
  <si>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</si>
  <si>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</si>
  <si>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</si>
  <si>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</si>
  <si>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</si>
  <si>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</si>
  <si>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</si>
  <si>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</si>
  <si>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</si>
  <si>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</si>
  <si>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</si>
  <si>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</si>
  <si>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</si>
  <si>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</si>
  <si>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</si>
  <si>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</si>
  <si>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</si>
  <si>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</si>
  <si>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</si>
  <si>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</si>
  <si>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</si>
  <si>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</si>
  <si>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</si>
  <si>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</si>
  <si>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</si>
  <si>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</si>
  <si>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</si>
  <si>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</si>
  <si>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</si>
  <si>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</si>
  <si>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</si>
  <si>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</si>
  <si>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</si>
  <si>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</si>
  <si>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</si>
  <si>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</si>
  <si>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</si>
  <si>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</si>
  <si>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</si>
  <si>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</si>
  <si>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</si>
  <si>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</si>
  <si>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</si>
  <si>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</si>
  <si>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</si>
  <si>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</si>
  <si>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</si>
  <si>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</si>
  <si>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</si>
  <si>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</si>
  <si>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</si>
  <si>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</si>
  <si>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</si>
  <si>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</si>
  <si>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</si>
  <si>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</si>
  <si>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</si>
  <si>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</si>
  <si>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</si>
  <si>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</si>
  <si>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</si>
  <si>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</si>
  <si>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</si>
  <si>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</si>
  <si>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</si>
  <si>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</si>
  <si>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</si>
  <si>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</si>
  <si>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</si>
  <si>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</si>
  <si>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</si>
  <si>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</si>
  <si>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</si>
  <si>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</si>
  <si>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</si>
  <si>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</si>
  <si>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</si>
  <si>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</si>
  <si>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</si>
  <si>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</si>
  <si>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</si>
  <si>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</si>
  <si>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</si>
  <si>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</si>
  <si>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</si>
  <si>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</si>
  <si>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</si>
  <si>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</si>
  <si>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</si>
  <si>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</si>
  <si>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</si>
  <si>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</si>
  <si>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</si>
  <si>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</si>
  <si>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</si>
  <si>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</si>
  <si>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</si>
  <si>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</si>
  <si>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</si>
  <si>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</si>
  <si>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</si>
  <si>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</si>
  <si>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</si>
  <si>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</si>
  <si>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</si>
  <si>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</si>
  <si>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</si>
  <si>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</si>
  <si>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</si>
  <si>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</si>
  <si>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</si>
  <si>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</si>
  <si>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</si>
  <si>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</si>
  <si>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</si>
  <si>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</si>
  <si>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</si>
  <si>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</si>
  <si>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</si>
  <si>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</si>
  <si>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</si>
  <si>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</si>
  <si>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</si>
  <si>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</si>
  <si>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</si>
  <si>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</si>
  <si>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</si>
  <si>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</si>
  <si>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</si>
  <si>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</si>
  <si>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</si>
  <si>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</si>
  <si>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</si>
  <si>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</si>
  <si>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</si>
  <si>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</si>
  <si>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</si>
  <si>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</si>
  <si>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</si>
  <si>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</si>
  <si>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</si>
  <si>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</si>
  <si>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</si>
  <si>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</si>
  <si>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</si>
  <si>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</si>
  <si>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</si>
  <si>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</si>
  <si>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</si>
  <si>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</si>
  <si>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</si>
  <si>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</si>
  <si>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</si>
  <si>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</si>
  <si>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</si>
  <si>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</si>
  <si>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</si>
  <si>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</si>
  <si>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</si>
  <si>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</si>
  <si>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</si>
  <si>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</si>
  <si>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</si>
  <si>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</si>
  <si>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</si>
  <si>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</si>
  <si>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</si>
  <si>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</si>
  <si>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</si>
  <si>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</si>
  <si>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</si>
  <si>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</si>
  <si>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</si>
  <si>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</si>
  <si>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</si>
  <si>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</si>
  <si>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</si>
  <si>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</si>
  <si>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</si>
  <si>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</si>
  <si>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</si>
  <si>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</si>
  <si>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</si>
  <si>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</si>
  <si>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</si>
  <si>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</si>
  <si>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</si>
  <si>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</si>
  <si>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</si>
  <si>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</si>
  <si>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</si>
  <si>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</si>
  <si>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</si>
  <si>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</si>
  <si>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</si>
  <si>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</si>
  <si>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</si>
  <si>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</si>
  <si>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</si>
  <si>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</si>
  <si>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</si>
  <si>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</si>
  <si>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</si>
  <si>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</si>
  <si>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</si>
  <si>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</si>
  <si>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</si>
  <si>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</si>
  <si>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</si>
  <si>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</si>
  <si>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</si>
  <si>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</si>
  <si>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</si>
  <si>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</si>
  <si>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</si>
  <si>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</si>
  <si>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</si>
  <si>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</si>
  <si>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</si>
  <si>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</si>
  <si>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</si>
  <si>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</si>
  <si>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</si>
  <si>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</si>
  <si>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</si>
  <si>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</si>
  <si>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</si>
  <si>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</si>
  <si>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</si>
  <si>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</si>
  <si>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</si>
  <si>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</si>
  <si>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</si>
  <si>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</si>
  <si>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</si>
  <si>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</si>
  <si>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</si>
  <si>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</si>
  <si>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</si>
  <si>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</si>
  <si>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</si>
  <si>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</si>
  <si>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</si>
  <si>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</si>
  <si>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</si>
  <si>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</si>
  <si>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</si>
  <si>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</si>
  <si>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</si>
  <si>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</si>
  <si>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</si>
  <si>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</si>
  <si>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</si>
  <si>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</si>
  <si>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</si>
  <si>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</si>
  <si>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</si>
  <si>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</si>
  <si>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</si>
  <si>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</si>
  <si>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</si>
  <si>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</si>
  <si>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</si>
  <si>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</si>
  <si>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</si>
  <si>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</si>
  <si>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</si>
  <si>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</si>
  <si>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</si>
  <si>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</si>
  <si>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</si>
  <si>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</si>
  <si>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</si>
  <si>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</si>
  <si>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</si>
  <si>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</si>
  <si>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</si>
  <si>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</si>
  <si>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</si>
  <si>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</si>
  <si>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</si>
  <si>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</si>
  <si>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</si>
  <si>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</si>
  <si>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</si>
  <si>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</si>
  <si>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</si>
  <si>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</si>
  <si>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</si>
  <si>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</si>
  <si>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</si>
  <si>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</si>
  <si>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</si>
  <si>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</si>
  <si>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</si>
  <si>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</si>
  <si>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</si>
  <si>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</si>
  <si>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</si>
  <si>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</si>
  <si>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</si>
  <si>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</si>
  <si>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</si>
  <si>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</si>
  <si>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</si>
  <si>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</si>
  <si>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</si>
  <si>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</si>
  <si>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</si>
  <si>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</si>
  <si>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</si>
  <si>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</si>
  <si>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</si>
  <si>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</si>
  <si>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</si>
  <si>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</si>
  <si>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</si>
  <si>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</si>
  <si>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</si>
  <si>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</si>
  <si>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</si>
  <si>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</si>
  <si>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</si>
  <si>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</si>
  <si>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</si>
  <si>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</si>
  <si>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</si>
  <si>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</si>
  <si>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</si>
  <si>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</si>
  <si>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</si>
  <si>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</si>
  <si>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</si>
  <si>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</si>
  <si>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</si>
  <si>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</si>
  <si>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</si>
  <si>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</si>
  <si>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</si>
  <si>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</si>
  <si>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</si>
  <si>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</si>
  <si>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</si>
  <si>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</si>
  <si>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</si>
  <si>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</si>
  <si>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</si>
  <si>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</si>
  <si>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</si>
  <si>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</si>
  <si>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</si>
  <si>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</si>
  <si>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</si>
  <si>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</si>
  <si>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</si>
  <si>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</si>
  <si>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</si>
  <si>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</si>
  <si>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</si>
  <si>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</si>
  <si>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</si>
  <si>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</si>
  <si>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</si>
  <si>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上水道事業会計</t>
    <phoneticPr fontId="5"/>
  </si>
  <si>
    <t>-</t>
    <phoneticPr fontId="5"/>
  </si>
  <si>
    <t>将来負担比率（(Ｅ)－(Ｆ)）／（(Ｃ)－(Ｄ)）×１００</t>
    <rPh sb="0" eb="2">
      <t>ショウライ</t>
    </rPh>
    <rPh sb="2" eb="4">
      <t>フタン</t>
    </rPh>
    <rPh sb="4" eb="6">
      <t>ヒリツ</t>
    </rPh>
    <phoneticPr fontId="5"/>
  </si>
  <si>
    <t>国民健康保険特別会計（施設勘定）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</si>
  <si>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</si>
  <si>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</si>
  <si>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</si>
  <si>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</si>
  <si>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</si>
  <si>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</si>
  <si>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</si>
  <si>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</si>
  <si>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</si>
  <si>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</si>
  <si>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</si>
  <si>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</si>
  <si>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</si>
  <si>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</si>
  <si>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</si>
  <si>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</si>
  <si>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</si>
  <si>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</si>
  <si>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</si>
  <si>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</si>
  <si>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</si>
  <si>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</si>
  <si>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</si>
  <si>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</si>
  <si>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</si>
  <si>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</si>
  <si>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</si>
  <si>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</si>
  <si>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</si>
  <si>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</si>
  <si>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</si>
  <si>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</si>
  <si>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</si>
  <si>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</si>
  <si>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</si>
  <si>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</si>
  <si>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</si>
  <si>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</si>
  <si>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</si>
  <si>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</si>
  <si>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</si>
  <si>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</si>
  <si>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</si>
  <si>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</si>
  <si>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</si>
  <si>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</si>
  <si>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</si>
  <si>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</si>
  <si>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</si>
  <si>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</si>
  <si>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</si>
  <si>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</si>
  <si>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</si>
  <si>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</si>
  <si>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</si>
  <si>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</si>
  <si>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</si>
  <si>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</si>
  <si>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</si>
  <si>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</si>
  <si>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</si>
  <si>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</si>
  <si>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</si>
  <si>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</si>
  <si>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</si>
  <si>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</si>
  <si>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</si>
  <si>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</si>
  <si>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</si>
  <si>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</si>
  <si>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</si>
  <si>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</si>
  <si>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</si>
  <si>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</si>
  <si>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</si>
  <si>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</si>
  <si>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</si>
  <si>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</si>
  <si>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</si>
  <si>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</si>
  <si>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</si>
  <si>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3.58</t>
  </si>
  <si>
    <t>上水道事業会計</t>
  </si>
  <si>
    <t>一般会計</t>
  </si>
  <si>
    <t>介護保険特別会計（保険事業勘定）</t>
  </si>
  <si>
    <t>国民健康保険特別会計（事業勘定）</t>
  </si>
  <si>
    <t>公共下水道事業特別会計</t>
  </si>
  <si>
    <t>農業集落排水事業特別会計</t>
  </si>
  <si>
    <t>国民健康保険特別会計（施設勘定）</t>
  </si>
  <si>
    <t>介護保険特別会計（介護サービス事業勘定）</t>
  </si>
  <si>
    <t>その他会計（赤字）</t>
  </si>
  <si>
    <t>その他会計（黒字）</t>
  </si>
  <si>
    <t>-</t>
    <phoneticPr fontId="2"/>
  </si>
  <si>
    <t>-</t>
    <phoneticPr fontId="2"/>
  </si>
  <si>
    <t>城里町開発公社</t>
    <rPh sb="0" eb="3">
      <t>シロサトマチ</t>
    </rPh>
    <rPh sb="3" eb="5">
      <t>カイハツ</t>
    </rPh>
    <rPh sb="5" eb="7">
      <t>コウシャ</t>
    </rPh>
    <phoneticPr fontId="24"/>
  </si>
  <si>
    <t>桂ふるさと振興センター</t>
    <rPh sb="0" eb="1">
      <t>カツラ</t>
    </rPh>
    <rPh sb="5" eb="7">
      <t>シンコウ</t>
    </rPh>
    <phoneticPr fontId="24"/>
  </si>
  <si>
    <t>物産センター山桜</t>
    <rPh sb="0" eb="2">
      <t>ブッサン</t>
    </rPh>
    <rPh sb="6" eb="7">
      <t>ヤマ</t>
    </rPh>
    <rPh sb="7" eb="8">
      <t>サクラ</t>
    </rPh>
    <phoneticPr fontId="24"/>
  </si>
  <si>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</si>
  <si>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</si>
  <si>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11" eb="13">
      <t>イッパン</t>
    </rPh>
    <rPh sb="13" eb="15">
      <t>カイケイ</t>
    </rPh>
    <phoneticPr fontId="24"/>
  </si>
  <si>
    <t>茨城県後期高齢者医療広域連合（一般会計）</t>
    <rPh sb="15" eb="17">
      <t>イッパン</t>
    </rPh>
    <rPh sb="17" eb="19">
      <t>カイケイ</t>
    </rPh>
    <phoneticPr fontId="24"/>
  </si>
  <si>
    <t>茨城県後期高齢者医療広域連合（後期高齢医療特別会計）</t>
    <rPh sb="15" eb="17">
      <t>コウキ</t>
    </rPh>
    <rPh sb="17" eb="19">
      <t>コウレイ</t>
    </rPh>
    <rPh sb="19" eb="21">
      <t>イリョウ</t>
    </rPh>
    <rPh sb="21" eb="23">
      <t>トクベツ</t>
    </rPh>
    <rPh sb="23" eb="25">
      <t>カイケイ</t>
    </rPh>
    <phoneticPr fontId="24"/>
  </si>
  <si>
    <t>笠間地方広域事務組合（一般会計）</t>
    <rPh sb="11" eb="13">
      <t>イッパン</t>
    </rPh>
    <rPh sb="13" eb="15">
      <t>カイケイ</t>
    </rPh>
    <phoneticPr fontId="24"/>
  </si>
  <si>
    <t>水戸地方農業共済事務組合（農業共済事業会計）</t>
    <rPh sb="13" eb="15">
      <t>ノウギョウ</t>
    </rPh>
    <rPh sb="15" eb="17">
      <t>キョウサイ</t>
    </rPh>
    <rPh sb="17" eb="19">
      <t>ジギョウ</t>
    </rPh>
    <rPh sb="19" eb="21">
      <t>カイケイ</t>
    </rPh>
    <phoneticPr fontId="24"/>
  </si>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</sst>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82504</c:v>
                </c:pt>
                <c:pt idx="1">
                  <c:v>37505</c:v>
                </c:pt>
                <c:pt idx="2">
                  <c:v>60152</c:v>
                </c:pt>
                <c:pt idx="3">
                  <c:v>128449</c:v>
                </c:pt>
                <c:pt idx="4">
                  <c:v>58419</c:v>
                </c:pt>
              </c:numCache>
            </c:numRef>
          </c:val>
          <c:smooth val="0"/>
        </c:ser>
        <c:dLbls>
          <c:showLegendKey val="0"/>
          <c:showVal val="0"/>
          <c:showCatName val="0"/>
          <c:showSerName val="0"/>
          <c:showPercent val="0"/>
          <c:showBubbleSize val="0"/>
        </c:dLbls>
        <c:marker val="1"/>
        <c:smooth val="0"/>
        <c:axId val="470330816"/>
        <c:axId val="470331992"/>
      </c:lineChart>
      <c:catAx>
        <c:axId val="47033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331992"/>
        <c:crosses val="autoZero"/>
        <c:auto val="1"/>
        <c:lblAlgn val="ctr"/>
        <c:lblOffset val="100"/>
        <c:tickLblSkip val="1"/>
        <c:tickMarkSkip val="1"/>
        <c:noMultiLvlLbl val="0"/>
      </c:catAx>
      <c:valAx>
        <c:axId val="470331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33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3.78</c:v>
                </c:pt>
                <c:pt idx="1">
                  <c:v>0.54</c:v>
                </c:pt>
                <c:pt idx="2">
                  <c:v>0.93</c:v>
                </c:pt>
                <c:pt idx="3">
                  <c:v>0.22</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35.409999999999997</c:v>
                </c:pt>
                <c:pt idx="1">
                  <c:v>46.2</c:v>
                </c:pt>
                <c:pt idx="2">
                  <c:v>54.24</c:v>
                </c:pt>
                <c:pt idx="3">
                  <c:v>51.72</c:v>
                </c:pt>
                <c:pt idx="4">
                  <c:v>49.43</c:v>
                </c:pt>
              </c:numCache>
            </c:numRef>
          </c:val>
        </c:ser>
        <c:dLbls>
          <c:showLegendKey val="0"/>
          <c:showVal val="0"/>
          <c:showCatName val="0"/>
          <c:showSerName val="0"/>
          <c:showPercent val="0"/>
          <c:showBubbleSize val="0"/>
        </c:dLbls>
        <c:gapWidth val="250"/>
        <c:overlap val="100"/>
        <c:axId val="465824776"/>
        <c:axId val="465829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13.07</c:v>
                </c:pt>
                <c:pt idx="1">
                  <c:v>6.52</c:v>
                </c:pt>
                <c:pt idx="2">
                  <c:v>8.85</c:v>
                </c:pt>
                <c:pt idx="3">
                  <c:v>-3.58</c:v>
                </c:pt>
                <c:pt idx="4">
                  <c:v>2.92</c:v>
                </c:pt>
              </c:numCache>
            </c:numRef>
          </c:val>
          <c:smooth val="0"/>
        </c:ser>
        <c:dLbls>
          <c:showLegendKey val="0"/>
          <c:showVal val="0"/>
          <c:showCatName val="0"/>
          <c:showSerName val="0"/>
          <c:showPercent val="0"/>
          <c:showBubbleSize val="0"/>
        </c:dLbls>
        <c:marker val="1"/>
        <c:smooth val="0"/>
        <c:axId val="465824776"/>
        <c:axId val="465829480"/>
      </c:lineChart>
      <c:catAx>
        <c:axId val="46582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829480"/>
        <c:crosses val="autoZero"/>
        <c:auto val="1"/>
        <c:lblAlgn val="ctr"/>
        <c:lblOffset val="100"/>
        <c:tickLblSkip val="1"/>
        <c:tickMarkSkip val="1"/>
        <c:noMultiLvlLbl val="0"/>
      </c:catAx>
      <c:valAx>
        <c:axId val="46582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2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0.04</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0.08</c:v>
                </c:pt>
                <c:pt idx="4">
                  <c:v>#N/A</c:v>
                </c:pt>
                <c:pt idx="5">
                  <c:v>0.09</c:v>
                </c:pt>
                <c:pt idx="6">
                  <c:v>#N/A</c:v>
                </c:pt>
                <c:pt idx="7">
                  <c:v>0.08</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0.55000000000000004</c:v>
                </c:pt>
                <c:pt idx="4">
                  <c:v>#N/A</c:v>
                </c:pt>
                <c:pt idx="5">
                  <c:v>0.14000000000000001</c:v>
                </c:pt>
                <c:pt idx="6">
                  <c:v>#N/A</c:v>
                </c:pt>
                <c:pt idx="7">
                  <c:v>0.54</c:v>
                </c:pt>
                <c:pt idx="8">
                  <c:v>#N/A</c:v>
                </c:pt>
                <c:pt idx="9">
                  <c:v>0.14000000000000001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0.4</c:v>
                </c:pt>
                <c:pt idx="4">
                  <c:v>#N/A</c:v>
                </c:pt>
                <c:pt idx="5">
                  <c:v>0.66</c:v>
                </c:pt>
                <c:pt idx="6">
                  <c:v>#N/A</c:v>
                </c:pt>
                <c:pt idx="7">
                  <c:v>0.3</c:v>
                </c:pt>
                <c:pt idx="8">
                  <c:v>#N/A</c:v>
                </c:pt>
                <c:pt idx="9">
                  <c:v>0.19</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0.01</c:v>
                </c:pt>
                <c:pt idx="4">
                  <c:v>#N/A</c:v>
                </c:pt>
                <c:pt idx="5">
                  <c:v>0.06</c:v>
                </c:pt>
                <c:pt idx="6">
                  <c:v>#N/A</c:v>
                </c:pt>
                <c:pt idx="7">
                  <c:v>0.03</c:v>
                </c:pt>
                <c:pt idx="8">
                  <c:v>#N/A</c:v>
                </c:pt>
                <c:pt idx="9">
                  <c:v>0.37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3.78</c:v>
                </c:pt>
                <c:pt idx="2">
                  <c:v>#N/A</c:v>
                </c:pt>
                <c:pt idx="3">
                  <c:v>0.54</c:v>
                </c:pt>
                <c:pt idx="4">
                  <c:v>#N/A</c:v>
                </c:pt>
                <c:pt idx="5">
                  <c:v>0.92</c:v>
                </c:pt>
                <c:pt idx="6">
                  <c:v>#N/A</c:v>
                </c:pt>
                <c:pt idx="7">
                  <c:v>0.21</c:v>
                </c:pt>
                <c:pt idx="8">
                  <c:v>#N/A</c:v>
                </c:pt>
                <c:pt idx="9">
                  <c:v>5.7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17.38</c:v>
                </c:pt>
                <c:pt idx="2">
                  <c:v>#N/A</c:v>
                </c:pt>
                <c:pt idx="3">
                  <c:v>18.82</c:v>
                </c:pt>
                <c:pt idx="4">
                  <c:v>#N/A</c:v>
                </c:pt>
                <c:pt idx="5">
                  <c:v>18.95</c:v>
                </c:pt>
                <c:pt idx="6">
                  <c:v>#N/A</c:v>
                </c:pt>
                <c:pt idx="7">
                  <c:v>20.21</c:v>
                </c:pt>
                <c:pt idx="8">
                  <c:v>#N/A</c:v>
                </c:pt>
                <c:pt idx="9">
                  <c:v>20.350000000000001</c:v>
                </c:pt>
              </c:numCache>
            </c:numRef>
          </c:val>
        </c:ser>
        <c:dLbls>
          <c:showLegendKey val="0"/>
          <c:showVal val="0"/>
          <c:showCatName val="0"/>
          <c:showSerName val="0"/>
          <c:showPercent val="0"/>
          <c:showBubbleSize val="0"/>
        </c:dLbls>
        <c:gapWidth val="150"/>
        <c:overlap val="100"/>
        <c:axId val="465830264"/>
        <c:axId val="465827128"/>
      </c:barChart>
      <c:catAx>
        <c:axId val="46583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827128"/>
        <c:crosses val="autoZero"/>
        <c:auto val="1"/>
        <c:lblAlgn val="ctr"/>
        <c:lblOffset val="100"/>
        <c:tickLblSkip val="1"/>
        <c:tickMarkSkip val="1"/>
        <c:noMultiLvlLbl val="0"/>
      </c:catAx>
      <c:valAx>
        <c:axId val="46582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30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1176</c:v>
                </c:pt>
                <c:pt idx="5">
                  <c:v>1210</c:v>
                </c:pt>
                <c:pt idx="8">
                  <c:v>1252</c:v>
                </c:pt>
                <c:pt idx="11">
                  <c:v>1292</c:v>
                </c:pt>
                <c:pt idx="14">
                  <c:v>1255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1</c:v>
                </c:pt>
                <c:pt idx="6">
                  <c:v>0</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622</c:v>
                </c:pt>
                <c:pt idx="3">
                  <c:v>594</c:v>
                </c:pt>
                <c:pt idx="6">
                  <c:v>647</c:v>
                </c:pt>
                <c:pt idx="9">
                  <c:v>647</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10</c:v>
                </c:pt>
                <c:pt idx="9">
                  <c:v>10</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1416</c:v>
                </c:pt>
                <c:pt idx="3">
                  <c:v>1387</c:v>
                </c:pt>
                <c:pt idx="6">
                  <c:v>1325</c:v>
                </c:pt>
                <c:pt idx="9">
                  <c:v>1315</c:v>
                </c:pt>
                <c:pt idx="12">
                  <c:v>1284</c:v>
                </c:pt>
              </c:numCache>
            </c:numRef>
          </c:val>
        </c:ser>
        <c:dLbls>
          <c:showLegendKey val="0"/>
          <c:showVal val="0"/>
          <c:showCatName val="0"/>
          <c:showSerName val="0"/>
          <c:showPercent val="0"/>
          <c:showBubbleSize val="0"/>
        </c:dLbls>
        <c:gapWidth val="100"/>
        <c:overlap val="100"/>
        <c:axId val="465823600"/>
        <c:axId val="46582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875</c:v>
                </c:pt>
                <c:pt idx="2">
                  <c:v>#N/A</c:v>
                </c:pt>
                <c:pt idx="3">
                  <c:v>#N/A</c:v>
                </c:pt>
                <c:pt idx="4">
                  <c:v>782</c:v>
                </c:pt>
                <c:pt idx="5">
                  <c:v>#N/A</c:v>
                </c:pt>
                <c:pt idx="6">
                  <c:v>#N/A</c:v>
                </c:pt>
                <c:pt idx="7">
                  <c:v>730</c:v>
                </c:pt>
                <c:pt idx="8">
                  <c:v>#N/A</c:v>
                </c:pt>
                <c:pt idx="9">
                  <c:v>#N/A</c:v>
                </c:pt>
                <c:pt idx="10">
                  <c:v>687</c:v>
                </c:pt>
                <c:pt idx="11">
                  <c:v>#N/A</c:v>
                </c:pt>
                <c:pt idx="12">
                  <c:v>#N/A</c:v>
                </c:pt>
                <c:pt idx="13">
                  <c:v>703</c:v>
                </c:pt>
                <c:pt idx="14">
                  <c:v>#N/A</c:v>
                </c:pt>
              </c:numCache>
            </c:numRef>
          </c:val>
          <c:smooth val="0"/>
        </c:ser>
        <c:dLbls>
          <c:showLegendKey val="0"/>
          <c:showVal val="0"/>
          <c:showCatName val="0"/>
          <c:showSerName val="0"/>
          <c:showPercent val="0"/>
          <c:showBubbleSize val="0"/>
        </c:dLbls>
        <c:marker val="1"/>
        <c:smooth val="0"/>
        <c:axId val="465823600"/>
        <c:axId val="465822816"/>
      </c:lineChart>
      <c:catAx>
        <c:axId val="46582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822816"/>
        <c:crosses val="autoZero"/>
        <c:auto val="1"/>
        <c:lblAlgn val="ctr"/>
        <c:lblOffset val="100"/>
        <c:tickLblSkip val="1"/>
        <c:tickMarkSkip val="1"/>
        <c:noMultiLvlLbl val="0"/>
      </c:catAx>
      <c:valAx>
        <c:axId val="46582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2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12998</c:v>
                </c:pt>
                <c:pt idx="5">
                  <c:v>12898</c:v>
                </c:pt>
                <c:pt idx="8">
                  <c:v>12678</c:v>
                </c:pt>
                <c:pt idx="11">
                  <c:v>12879</c:v>
                </c:pt>
                <c:pt idx="14">
                  <c:v>12510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134</c:v>
                </c:pt>
                <c:pt idx="5">
                  <c:v>149</c:v>
                </c:pt>
                <c:pt idx="8">
                  <c:v>569</c:v>
                </c:pt>
                <c:pt idx="11">
                  <c:v>491</c:v>
                </c:pt>
                <c:pt idx="14">
                  <c:v>454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3962</c:v>
                </c:pt>
                <c:pt idx="5">
                  <c:v>4699</c:v>
                </c:pt>
                <c:pt idx="8">
                  <c:v>5329</c:v>
                </c:pt>
                <c:pt idx="11">
                  <c:v>5079</c:v>
                </c:pt>
                <c:pt idx="14">
                  <c:v>4905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2338</c:v>
                </c:pt>
                <c:pt idx="3">
                  <c:v>2261</c:v>
                </c:pt>
                <c:pt idx="6">
                  <c:v>2084</c:v>
                </c:pt>
                <c:pt idx="9">
                  <c:v>1972</c:v>
                </c:pt>
                <c:pt idx="12">
                  <c:v>1885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31</c:v>
                </c:pt>
                <c:pt idx="6">
                  <c:v>25</c:v>
                </c:pt>
                <c:pt idx="9">
                  <c:v>20</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10717</c:v>
                </c:pt>
                <c:pt idx="3">
                  <c:v>10561</c:v>
                </c:pt>
                <c:pt idx="6">
                  <c:v>9775</c:v>
                </c:pt>
                <c:pt idx="9">
                  <c:v>9477</c:v>
                </c:pt>
                <c:pt idx="12">
                  <c:v>9656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143</c:v>
                </c:pt>
                <c:pt idx="3">
                  <c:v>130</c:v>
                </c:pt>
                <c:pt idx="6">
                  <c:v>117</c:v>
                </c:pt>
                <c:pt idx="9">
                  <c:v>105</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11656</c:v>
                </c:pt>
                <c:pt idx="3">
                  <c:v>11113</c:v>
                </c:pt>
                <c:pt idx="6">
                  <c:v>10636</c:v>
                </c:pt>
                <c:pt idx="9">
                  <c:v>11020</c:v>
                </c:pt>
                <c:pt idx="12">
                  <c:v>10492</c:v>
                </c:pt>
              </c:numCache>
            </c:numRef>
          </c:val>
        </c:ser>
        <c:dLbls>
          <c:showLegendKey val="0"/>
          <c:showVal val="0"/>
          <c:showCatName val="0"/>
          <c:showSerName val="0"/>
          <c:showPercent val="0"/>
          <c:showBubbleSize val="0"/>
        </c:dLbls>
        <c:gapWidth val="100"/>
        <c:overlap val="100"/>
        <c:axId val="465824384"/>
        <c:axId val="46582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7802</c:v>
                </c:pt>
                <c:pt idx="2">
                  <c:v>#N/A</c:v>
                </c:pt>
                <c:pt idx="3">
                  <c:v>#N/A</c:v>
                </c:pt>
                <c:pt idx="4">
                  <c:v>6349</c:v>
                </c:pt>
                <c:pt idx="5">
                  <c:v>#N/A</c:v>
                </c:pt>
                <c:pt idx="6">
                  <c:v>#N/A</c:v>
                </c:pt>
                <c:pt idx="7">
                  <c:v>4061</c:v>
                </c:pt>
                <c:pt idx="8">
                  <c:v>#N/A</c:v>
                </c:pt>
                <c:pt idx="9">
                  <c:v>#N/A</c:v>
                </c:pt>
                <c:pt idx="10">
                  <c:v>4144</c:v>
                </c:pt>
                <c:pt idx="11">
                  <c:v>#N/A</c:v>
                </c:pt>
                <c:pt idx="12">
                  <c:v>#N/A</c:v>
                </c:pt>
                <c:pt idx="13">
                  <c:v>4265</c:v>
                </c:pt>
                <c:pt idx="14">
                  <c:v>#N/A</c:v>
                </c:pt>
              </c:numCache>
            </c:numRef>
          </c:val>
          <c:smooth val="0"/>
        </c:ser>
        <c:dLbls>
          <c:showLegendKey val="0"/>
          <c:showVal val="0"/>
          <c:showCatName val="0"/>
          <c:showSerName val="0"/>
          <c:showPercent val="0"/>
          <c:showBubbleSize val="0"/>
        </c:dLbls>
        <c:marker val="1"/>
        <c:smooth val="0"/>
        <c:axId val="465824384"/>
        <c:axId val="465825168"/>
      </c:lineChart>
      <c:catAx>
        <c:axId val="4658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825168"/>
        <c:crosses val="autoZero"/>
        <c:auto val="1"/>
        <c:lblAlgn val="ctr"/>
        <c:lblOffset val="100"/>
        <c:tickLblSkip val="1"/>
        <c:tickMarkSkip val="1"/>
        <c:noMultiLvlLbl val="0"/>
      </c:catAx>
      <c:valAx>
        <c:axId val="46582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8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村合併以前に発行した起債が徐々に償還終了を迎えており元利償還金の額は年々減少している。一方、公営企業債の元利償還金に対する繰入金については増加傾向にある。今後も公営企業会計の事業動向を注視していく必要がある。</a:t>
          </a:r>
        </a:p>
        <a:p>
          <a:r>
            <a:rPr kumimoji="1" lang="ja-JP" altLang="en-US" sz="1100">
              <a:latin typeface="ＭＳ ゴシック" pitchFamily="49" charset="-128"/>
              <a:ea typeface="ＭＳ ゴシック" pitchFamily="49" charset="-128"/>
            </a:rPr>
            <a:t>　また、算入公債費等は、事業費補正により基準財政需要額に算入された公債費のうち地域振興費（人口）分が乗率の減により減額しており、このため実質公債費比率の分子は増となった。</a:t>
          </a:r>
        </a:p>
        <a:p>
          <a:r>
            <a:rPr kumimoji="1" lang="ja-JP" altLang="en-US" sz="1100">
              <a:latin typeface="ＭＳ ゴシック" pitchFamily="49" charset="-128"/>
              <a:ea typeface="ＭＳ ゴシック" pitchFamily="49" charset="-128"/>
            </a:rPr>
            <a:t>　今後は老朽化施設の更新事業などが見込まれるが、起債対象事業を精査し、起債総額を抑制するとともに、合併特例事業債や過疎対策事業債など交付税算入率の高い起債を活用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地方債の現在高については、町村合併以前に発行した起債が徐々に償還終了を迎えているため減少傾向にある。平成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年度は庁舎建設事業に係る多額の地方債の発行により増加に転じたが、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年度は新規発行を抑制した結果減少に転じたため、将来負担額は前年度より減少している。一方で、</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財政調整基金の取り崩しを行ったことによる充当可能基金や、基準財政需要額算入見込額が大きく減少したため、充当可能財源等が大きく減少したことで、将来負担比率の分子は前年度より増加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は普通交付税の合併算定替の縮減を基金で穴埋めするなど、将来負担比率の上昇を招く懸念要素が見込まれるため、後世への負担を増大させないよう引き続き起債事業の精査と基金運用の適正化に努め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本町の人口は減少傾向にあり、平成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年度国勢調査による高齢者の人口の割合は</a:t>
          </a:r>
          <a:r>
            <a:rPr kumimoji="1" lang="en-US" altLang="ja-JP" sz="1100">
              <a:solidFill>
                <a:schemeClr val="dk1"/>
              </a:solidFill>
              <a:effectLst/>
              <a:latin typeface="+mn-ea"/>
              <a:ea typeface="+mn-ea"/>
              <a:cs typeface="+mn-cs"/>
            </a:rPr>
            <a:t>31.6</a:t>
          </a:r>
          <a:r>
            <a:rPr kumimoji="1" lang="ja-JP" altLang="ja-JP" sz="1100">
              <a:solidFill>
                <a:schemeClr val="dk1"/>
              </a:solidFill>
              <a:effectLst/>
              <a:latin typeface="+mn-ea"/>
              <a:ea typeface="+mn-ea"/>
              <a:cs typeface="+mn-cs"/>
            </a:rPr>
            <a:t>％と茨城県平均の</a:t>
          </a:r>
          <a:r>
            <a:rPr kumimoji="1" lang="en-US" altLang="ja-JP" sz="1100">
              <a:solidFill>
                <a:schemeClr val="dk1"/>
              </a:solidFill>
              <a:effectLst/>
              <a:latin typeface="+mn-ea"/>
              <a:ea typeface="+mn-ea"/>
              <a:cs typeface="+mn-cs"/>
            </a:rPr>
            <a:t>26.8</a:t>
          </a:r>
          <a:r>
            <a:rPr kumimoji="1" lang="ja-JP" altLang="ja-JP" sz="1100">
              <a:solidFill>
                <a:schemeClr val="dk1"/>
              </a:solidFill>
              <a:effectLst/>
              <a:latin typeface="+mn-ea"/>
              <a:ea typeface="+mn-ea"/>
              <a:cs typeface="+mn-cs"/>
            </a:rPr>
            <a:t>％を大きく上回っている。町内には中心となる産業基盤もなく、</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年度決算で町税の歳入に占める割合は</a:t>
          </a:r>
          <a:r>
            <a:rPr kumimoji="1" lang="en-US" altLang="ja-JP" sz="1100">
              <a:solidFill>
                <a:schemeClr val="dk1"/>
              </a:solidFill>
              <a:effectLst/>
              <a:latin typeface="+mn-ea"/>
              <a:ea typeface="+mn-ea"/>
              <a:cs typeface="+mn-cs"/>
            </a:rPr>
            <a:t>19.1</a:t>
          </a:r>
          <a:r>
            <a:rPr kumimoji="1" lang="ja-JP" altLang="ja-JP" sz="1100">
              <a:solidFill>
                <a:schemeClr val="dk1"/>
              </a:solidFill>
              <a:effectLst/>
              <a:latin typeface="+mn-ea"/>
              <a:ea typeface="+mn-ea"/>
              <a:cs typeface="+mn-cs"/>
            </a:rPr>
            <a:t>％と低いため、財政力指数は類似団体平均値を大きく下回る結果となった。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今後も収納対策室を中心とした徴収強化等により歳入確保に努め、経常経費の歳出削減を図り、財政基盤の強化に努める。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138289</xdr:rowOff>
    </xdr:from>
    <xdr:to>
      <xdr:col>7</xdr:col>
      <xdr:colOff>152400</xdr:colOff>
      <xdr:row>44</xdr:row>
      <xdr:rowOff>138289</xdr:rowOff>
    </xdr:to>
    <xdr:cxnSp macro="">
      <xdr:nvCxnSpPr>
        <xdr:cNvPr id="68" name="直線コネクタ 67"/>
        <xdr:cNvCxnSpPr/>
      </xdr:nvCxnSpPr>
      <xdr:spPr>
        <a:xfrm>
          <a:off x="4114800" y="7682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138289</xdr:rowOff>
    </xdr:from>
    <xdr:to>
      <xdr:col>6</xdr:col>
      <xdr:colOff>0</xdr:colOff>
      <xdr:row>44</xdr:row>
      <xdr:rowOff>138289</xdr:rowOff>
    </xdr:to>
    <xdr:cxnSp macro="">
      <xdr:nvCxnSpPr>
        <xdr:cNvPr id="71" name="直線コネクタ 70"/>
        <xdr:cNvCxnSpPr/>
      </xdr:nvCxnSpPr>
      <xdr:spPr>
        <a:xfrm>
          <a:off x="3225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138289</xdr:rowOff>
    </xdr:from>
    <xdr:to>
      <xdr:col>4</xdr:col>
      <xdr:colOff>482600</xdr:colOff>
      <xdr:row>44</xdr:row>
      <xdr:rowOff>138289</xdr:rowOff>
    </xdr:to>
    <xdr:cxnSp macro="">
      <xdr:nvCxnSpPr>
        <xdr:cNvPr id="74" name="直線コネクタ 73"/>
        <xdr:cNvCxnSpPr/>
      </xdr:nvCxnSpPr>
      <xdr:spPr>
        <a:xfrm>
          <a:off x="2336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138289</xdr:rowOff>
    </xdr:to>
    <xdr:cxnSp macro="">
      <xdr:nvCxnSpPr>
        <xdr:cNvPr id="77" name="直線コネクタ 76"/>
        <xdr:cNvCxnSpPr/>
      </xdr:nvCxnSpPr>
      <xdr:spPr>
        <a:xfrm>
          <a:off x="1447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7" name="円/楕円 86"/>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8"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87489</xdr:rowOff>
    </xdr:from>
    <xdr:to>
      <xdr:col>6</xdr:col>
      <xdr:colOff>50800</xdr:colOff>
      <xdr:row>45</xdr:row>
      <xdr:rowOff>17639</xdr:rowOff>
    </xdr:to>
    <xdr:sp macro="" textlink="">
      <xdr:nvSpPr>
        <xdr:cNvPr id="89" name="円/楕円 88"/>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2416</xdr:rowOff>
    </xdr:from>
    <xdr:ext cx="736600" cy="259045"/>
    <xdr:sp macro="" textlink="">
      <xdr:nvSpPr>
        <xdr:cNvPr id="90" name="テキスト ボックス 89"/>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87489</xdr:rowOff>
    </xdr:from>
    <xdr:to>
      <xdr:col>4</xdr:col>
      <xdr:colOff>533400</xdr:colOff>
      <xdr:row>45</xdr:row>
      <xdr:rowOff>17639</xdr:rowOff>
    </xdr:to>
    <xdr:sp macro="" textlink="">
      <xdr:nvSpPr>
        <xdr:cNvPr id="91" name="円/楕円 90"/>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2416</xdr:rowOff>
    </xdr:from>
    <xdr:ext cx="762000" cy="259045"/>
    <xdr:sp macro="" textlink="">
      <xdr:nvSpPr>
        <xdr:cNvPr id="92" name="テキスト ボックス 91"/>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87489</xdr:rowOff>
    </xdr:from>
    <xdr:to>
      <xdr:col>3</xdr:col>
      <xdr:colOff>330200</xdr:colOff>
      <xdr:row>45</xdr:row>
      <xdr:rowOff>17639</xdr:rowOff>
    </xdr:to>
    <xdr:sp macro="" textlink="">
      <xdr:nvSpPr>
        <xdr:cNvPr id="93" name="円/楕円 92"/>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2416</xdr:rowOff>
    </xdr:from>
    <xdr:ext cx="762000" cy="259045"/>
    <xdr:sp macro="" textlink="">
      <xdr:nvSpPr>
        <xdr:cNvPr id="94" name="テキスト ボックス 93"/>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人件費は前年度の退職者数よりも新規採用者が多かったことにより増加し、扶助費は自立支援給付費の伸びにより増加し、繰出金は介護保険特別会計及び国民健康保険特別会計への繰出金が増加しているため、経常収支比率は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ポイント悪化したが、類似団体平均を</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今後も行政評価システムの運用により行財政運営の合理化・効率化を図り、経常経費の削減に努める。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62</xdr:row>
      <xdr:rowOff>66167</xdr:rowOff>
    </xdr:to>
    <xdr:cxnSp macro="">
      <xdr:nvCxnSpPr>
        <xdr:cNvPr id="129" name="直線コネクタ 128"/>
        <xdr:cNvCxnSpPr/>
      </xdr:nvCxnSpPr>
      <xdr:spPr>
        <a:xfrm>
          <a:off x="4114800" y="106840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54102</xdr:rowOff>
    </xdr:from>
    <xdr:to>
      <xdr:col>6</xdr:col>
      <xdr:colOff>0</xdr:colOff>
      <xdr:row>62</xdr:row>
      <xdr:rowOff>63754</xdr:rowOff>
    </xdr:to>
    <xdr:cxnSp macro="">
      <xdr:nvCxnSpPr>
        <xdr:cNvPr id="132" name="直線コネクタ 131"/>
        <xdr:cNvCxnSpPr/>
      </xdr:nvCxnSpPr>
      <xdr:spPr>
        <a:xfrm flipV="1">
          <a:off x="3225800" y="106840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162069</xdr:rowOff>
    </xdr:from>
    <xdr:ext cx="736600" cy="259045"/>
    <xdr:sp macro="" textlink="">
      <xdr:nvSpPr>
        <xdr:cNvPr id="134" name="テキスト ボックス 133"/>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133731</xdr:rowOff>
    </xdr:to>
    <xdr:cxnSp macro="">
      <xdr:nvCxnSpPr>
        <xdr:cNvPr id="135" name="直線コネクタ 134"/>
        <xdr:cNvCxnSpPr/>
      </xdr:nvCxnSpPr>
      <xdr:spPr>
        <a:xfrm flipV="1">
          <a:off x="2336800" y="1069365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7" name="テキスト ボックス 136"/>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133731</xdr:rowOff>
    </xdr:from>
    <xdr:to>
      <xdr:col>3</xdr:col>
      <xdr:colOff>279400</xdr:colOff>
      <xdr:row>62</xdr:row>
      <xdr:rowOff>136144</xdr:rowOff>
    </xdr:to>
    <xdr:cxnSp macro="">
      <xdr:nvCxnSpPr>
        <xdr:cNvPr id="138" name="直線コネクタ 137"/>
        <xdr:cNvCxnSpPr/>
      </xdr:nvCxnSpPr>
      <xdr:spPr>
        <a:xfrm flipV="1">
          <a:off x="1447800" y="1076363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1066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15367</xdr:rowOff>
    </xdr:from>
    <xdr:to>
      <xdr:col>7</xdr:col>
      <xdr:colOff>203200</xdr:colOff>
      <xdr:row>62</xdr:row>
      <xdr:rowOff>116967</xdr:rowOff>
    </xdr:to>
    <xdr:sp macro="" textlink="">
      <xdr:nvSpPr>
        <xdr:cNvPr id="148" name="円/楕円 147"/>
        <xdr:cNvSpPr/>
      </xdr:nvSpPr>
      <xdr:spPr>
        <a:xfrm>
          <a:off x="49022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31894</xdr:rowOff>
    </xdr:from>
    <xdr:ext cx="762000" cy="259045"/>
    <xdr:sp macro="" textlink="">
      <xdr:nvSpPr>
        <xdr:cNvPr id="149" name="財政構造の弾力性該当値テキスト"/>
        <xdr:cNvSpPr txBox="1"/>
      </xdr:nvSpPr>
      <xdr:spPr>
        <a:xfrm>
          <a:off x="50419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50" name="円/楕円 149"/>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1" name="テキスト ボックス 150"/>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82931</xdr:rowOff>
    </xdr:from>
    <xdr:to>
      <xdr:col>3</xdr:col>
      <xdr:colOff>330200</xdr:colOff>
      <xdr:row>63</xdr:row>
      <xdr:rowOff>13081</xdr:rowOff>
    </xdr:to>
    <xdr:sp macro="" textlink="">
      <xdr:nvSpPr>
        <xdr:cNvPr id="154" name="円/楕円 153"/>
        <xdr:cNvSpPr/>
      </xdr:nvSpPr>
      <xdr:spPr>
        <a:xfrm>
          <a:off x="2286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169308</xdr:rowOff>
    </xdr:from>
    <xdr:ext cx="762000" cy="259045"/>
    <xdr:sp macro="" textlink="">
      <xdr:nvSpPr>
        <xdr:cNvPr id="155" name="テキスト ボックス 154"/>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6" name="円/楕円 155"/>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7" name="テキスト ボックス 156"/>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人件費、物件費等の合計額の人口１人当たりの金額が類似団体平均を下回っているのは、主に人件費が要因となっている。これは主に、消防業務を水戸市へ委託しているためである。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今後も事務事業の見直しを行い、行財政運営の合理化・効率化を図るとともに、町有施設の統廃合等を検討し、更なる歳出削減</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162568</xdr:rowOff>
    </xdr:from>
    <xdr:to>
      <xdr:col>7</xdr:col>
      <xdr:colOff>152400</xdr:colOff>
      <xdr:row>83</xdr:row>
      <xdr:rowOff>1572</xdr:rowOff>
    </xdr:to>
    <xdr:cxnSp macro="">
      <xdr:nvCxnSpPr>
        <xdr:cNvPr id="190" name="直線コネクタ 189"/>
        <xdr:cNvCxnSpPr/>
      </xdr:nvCxnSpPr>
      <xdr:spPr>
        <a:xfrm flipV="1">
          <a:off x="4114800" y="14221468"/>
          <a:ext cx="8382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127580</xdr:rowOff>
    </xdr:from>
    <xdr:to>
      <xdr:col>6</xdr:col>
      <xdr:colOff>0</xdr:colOff>
      <xdr:row>83</xdr:row>
      <xdr:rowOff>1572</xdr:rowOff>
    </xdr:to>
    <xdr:cxnSp macro="">
      <xdr:nvCxnSpPr>
        <xdr:cNvPr id="193" name="直線コネクタ 192"/>
        <xdr:cNvCxnSpPr/>
      </xdr:nvCxnSpPr>
      <xdr:spPr>
        <a:xfrm>
          <a:off x="3225800" y="14186480"/>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68635</xdr:rowOff>
    </xdr:from>
    <xdr:to>
      <xdr:col>6</xdr:col>
      <xdr:colOff>50800</xdr:colOff>
      <xdr:row>81</xdr:row>
      <xdr:rowOff>170235</xdr:rowOff>
    </xdr:to>
    <xdr:sp macro="" textlink="">
      <xdr:nvSpPr>
        <xdr:cNvPr id="194" name="フローチャート : 判断 193"/>
        <xdr:cNvSpPr/>
      </xdr:nvSpPr>
      <xdr:spPr>
        <a:xfrm>
          <a:off x="4064000" y="139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8962</xdr:rowOff>
    </xdr:from>
    <xdr:ext cx="736600" cy="259045"/>
    <xdr:sp macro="" textlink="">
      <xdr:nvSpPr>
        <xdr:cNvPr id="195" name="テキスト ボックス 194"/>
        <xdr:cNvSpPr txBox="1"/>
      </xdr:nvSpPr>
      <xdr:spPr>
        <a:xfrm>
          <a:off x="3733800" y="1372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8967</xdr:rowOff>
    </xdr:from>
    <xdr:to>
      <xdr:col>4</xdr:col>
      <xdr:colOff>482600</xdr:colOff>
      <xdr:row>82</xdr:row>
      <xdr:rowOff>127580</xdr:rowOff>
    </xdr:to>
    <xdr:cxnSp macro="">
      <xdr:nvCxnSpPr>
        <xdr:cNvPr id="196" name="直線コネクタ 195"/>
        <xdr:cNvCxnSpPr/>
      </xdr:nvCxnSpPr>
      <xdr:spPr>
        <a:xfrm>
          <a:off x="2336800" y="14067867"/>
          <a:ext cx="889000" cy="1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25664</xdr:rowOff>
    </xdr:from>
    <xdr:to>
      <xdr:col>4</xdr:col>
      <xdr:colOff>533400</xdr:colOff>
      <xdr:row>81</xdr:row>
      <xdr:rowOff>127264</xdr:rowOff>
    </xdr:to>
    <xdr:sp macro="" textlink="">
      <xdr:nvSpPr>
        <xdr:cNvPr id="197" name="フローチャート : 判断 196"/>
        <xdr:cNvSpPr/>
      </xdr:nvSpPr>
      <xdr:spPr>
        <a:xfrm>
          <a:off x="3175000" y="139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137441</xdr:rowOff>
    </xdr:from>
    <xdr:ext cx="762000" cy="259045"/>
    <xdr:sp macro="" textlink="">
      <xdr:nvSpPr>
        <xdr:cNvPr id="198" name="テキスト ボックス 197"/>
        <xdr:cNvSpPr txBox="1"/>
      </xdr:nvSpPr>
      <xdr:spPr>
        <a:xfrm>
          <a:off x="2844800" y="136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8967</xdr:rowOff>
    </xdr:from>
    <xdr:to>
      <xdr:col>3</xdr:col>
      <xdr:colOff>279400</xdr:colOff>
      <xdr:row>82</xdr:row>
      <xdr:rowOff>28473</xdr:rowOff>
    </xdr:to>
    <xdr:cxnSp macro="">
      <xdr:nvCxnSpPr>
        <xdr:cNvPr id="199" name="直線コネクタ 198"/>
        <xdr:cNvCxnSpPr/>
      </xdr:nvCxnSpPr>
      <xdr:spPr>
        <a:xfrm flipV="1">
          <a:off x="1447800" y="14067867"/>
          <a:ext cx="889000" cy="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29738</xdr:rowOff>
    </xdr:from>
    <xdr:to>
      <xdr:col>3</xdr:col>
      <xdr:colOff>330200</xdr:colOff>
      <xdr:row>81</xdr:row>
      <xdr:rowOff>131338</xdr:rowOff>
    </xdr:to>
    <xdr:sp macro="" textlink="">
      <xdr:nvSpPr>
        <xdr:cNvPr id="200" name="フローチャート : 判断 199"/>
        <xdr:cNvSpPr/>
      </xdr:nvSpPr>
      <xdr:spPr>
        <a:xfrm>
          <a:off x="2286000" y="139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141515</xdr:rowOff>
    </xdr:from>
    <xdr:ext cx="762000" cy="259045"/>
    <xdr:sp macro="" textlink="">
      <xdr:nvSpPr>
        <xdr:cNvPr id="201" name="テキスト ボックス 200"/>
        <xdr:cNvSpPr txBox="1"/>
      </xdr:nvSpPr>
      <xdr:spPr>
        <a:xfrm>
          <a:off x="1955800" y="136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62052</xdr:rowOff>
    </xdr:from>
    <xdr:to>
      <xdr:col>2</xdr:col>
      <xdr:colOff>127000</xdr:colOff>
      <xdr:row>81</xdr:row>
      <xdr:rowOff>163652</xdr:rowOff>
    </xdr:to>
    <xdr:sp macro="" textlink="">
      <xdr:nvSpPr>
        <xdr:cNvPr id="202" name="フローチャート : 判断 201"/>
        <xdr:cNvSpPr/>
      </xdr:nvSpPr>
      <xdr:spPr>
        <a:xfrm>
          <a:off x="1397000" y="1394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2379</xdr:rowOff>
    </xdr:from>
    <xdr:ext cx="762000" cy="259045"/>
    <xdr:sp macro="" textlink="">
      <xdr:nvSpPr>
        <xdr:cNvPr id="203" name="テキスト ボックス 202"/>
        <xdr:cNvSpPr txBox="1"/>
      </xdr:nvSpPr>
      <xdr:spPr>
        <a:xfrm>
          <a:off x="1066800" y="137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111768</xdr:rowOff>
    </xdr:from>
    <xdr:to>
      <xdr:col>7</xdr:col>
      <xdr:colOff>203200</xdr:colOff>
      <xdr:row>83</xdr:row>
      <xdr:rowOff>41918</xdr:rowOff>
    </xdr:to>
    <xdr:sp macro="" textlink="">
      <xdr:nvSpPr>
        <xdr:cNvPr id="209" name="円/楕円 208"/>
        <xdr:cNvSpPr/>
      </xdr:nvSpPr>
      <xdr:spPr>
        <a:xfrm>
          <a:off x="4902200" y="141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128295</xdr:rowOff>
    </xdr:from>
    <xdr:ext cx="762000" cy="259045"/>
    <xdr:sp macro="" textlink="">
      <xdr:nvSpPr>
        <xdr:cNvPr id="210" name="人件費・物件費等の状況該当値テキスト"/>
        <xdr:cNvSpPr txBox="1"/>
      </xdr:nvSpPr>
      <xdr:spPr>
        <a:xfrm>
          <a:off x="5041900" y="1401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122222</xdr:rowOff>
    </xdr:from>
    <xdr:to>
      <xdr:col>6</xdr:col>
      <xdr:colOff>50800</xdr:colOff>
      <xdr:row>83</xdr:row>
      <xdr:rowOff>52372</xdr:rowOff>
    </xdr:to>
    <xdr:sp macro="" textlink="">
      <xdr:nvSpPr>
        <xdr:cNvPr id="211" name="円/楕円 210"/>
        <xdr:cNvSpPr/>
      </xdr:nvSpPr>
      <xdr:spPr>
        <a:xfrm>
          <a:off x="4064000" y="141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37149</xdr:rowOff>
    </xdr:from>
    <xdr:ext cx="736600" cy="259045"/>
    <xdr:sp macro="" textlink="">
      <xdr:nvSpPr>
        <xdr:cNvPr id="212" name="テキスト ボックス 211"/>
        <xdr:cNvSpPr txBox="1"/>
      </xdr:nvSpPr>
      <xdr:spPr>
        <a:xfrm>
          <a:off x="3733800" y="14267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76780</xdr:rowOff>
    </xdr:from>
    <xdr:to>
      <xdr:col>4</xdr:col>
      <xdr:colOff>533400</xdr:colOff>
      <xdr:row>83</xdr:row>
      <xdr:rowOff>6930</xdr:rowOff>
    </xdr:to>
    <xdr:sp macro="" textlink="">
      <xdr:nvSpPr>
        <xdr:cNvPr id="213" name="円/楕円 212"/>
        <xdr:cNvSpPr/>
      </xdr:nvSpPr>
      <xdr:spPr>
        <a:xfrm>
          <a:off x="3175000" y="141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163157</xdr:rowOff>
    </xdr:from>
    <xdr:ext cx="762000" cy="259045"/>
    <xdr:sp macro="" textlink="">
      <xdr:nvSpPr>
        <xdr:cNvPr id="214" name="テキスト ボックス 213"/>
        <xdr:cNvSpPr txBox="1"/>
      </xdr:nvSpPr>
      <xdr:spPr>
        <a:xfrm>
          <a:off x="2844800" y="142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129617</xdr:rowOff>
    </xdr:from>
    <xdr:to>
      <xdr:col>3</xdr:col>
      <xdr:colOff>330200</xdr:colOff>
      <xdr:row>82</xdr:row>
      <xdr:rowOff>59767</xdr:rowOff>
    </xdr:to>
    <xdr:sp macro="" textlink="">
      <xdr:nvSpPr>
        <xdr:cNvPr id="215" name="円/楕円 214"/>
        <xdr:cNvSpPr/>
      </xdr:nvSpPr>
      <xdr:spPr>
        <a:xfrm>
          <a:off x="2286000" y="14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44544</xdr:rowOff>
    </xdr:from>
    <xdr:ext cx="762000" cy="259045"/>
    <xdr:sp macro="" textlink="">
      <xdr:nvSpPr>
        <xdr:cNvPr id="216" name="テキスト ボックス 215"/>
        <xdr:cNvSpPr txBox="1"/>
      </xdr:nvSpPr>
      <xdr:spPr>
        <a:xfrm>
          <a:off x="1955800" y="1410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149123</xdr:rowOff>
    </xdr:from>
    <xdr:to>
      <xdr:col>2</xdr:col>
      <xdr:colOff>127000</xdr:colOff>
      <xdr:row>82</xdr:row>
      <xdr:rowOff>79273</xdr:rowOff>
    </xdr:to>
    <xdr:sp macro="" textlink="">
      <xdr:nvSpPr>
        <xdr:cNvPr id="217" name="円/楕円 216"/>
        <xdr:cNvSpPr/>
      </xdr:nvSpPr>
      <xdr:spPr>
        <a:xfrm>
          <a:off x="1397000" y="140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64050</xdr:rowOff>
    </xdr:from>
    <xdr:ext cx="762000" cy="259045"/>
    <xdr:sp macro="" textlink="">
      <xdr:nvSpPr>
        <xdr:cNvPr id="218" name="テキスト ボックス 217"/>
        <xdr:cNvSpPr txBox="1"/>
      </xdr:nvSpPr>
      <xdr:spPr>
        <a:xfrm>
          <a:off x="1066800" y="1412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町村合併以降、昇給制度の見直しや諸手当の独自削減など、人件費抑制に努めてきたことにより、平成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年度は類似団体平均を</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ポイント下回る</a:t>
          </a:r>
          <a:r>
            <a:rPr kumimoji="1" lang="en-US" altLang="ja-JP" sz="1100">
              <a:solidFill>
                <a:schemeClr val="dk1"/>
              </a:solidFill>
              <a:effectLst/>
              <a:latin typeface="+mn-ea"/>
              <a:ea typeface="+mn-ea"/>
              <a:cs typeface="+mn-cs"/>
            </a:rPr>
            <a:t>97.3</a:t>
          </a:r>
          <a:r>
            <a:rPr kumimoji="1" lang="ja-JP" altLang="ja-JP" sz="1100">
              <a:solidFill>
                <a:schemeClr val="dk1"/>
              </a:solidFill>
              <a:effectLst/>
              <a:latin typeface="+mn-ea"/>
              <a:ea typeface="+mn-ea"/>
              <a:cs typeface="+mn-cs"/>
            </a:rPr>
            <a:t>ポイントとなっている。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今後は人事院勧告等の動向を注視しながら人事評価の適正運用や昇給制度の見直しにより町民の納得と理解が得られるような給与体系の確立</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適正化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8768</xdr:rowOff>
    </xdr:to>
    <xdr:cxnSp macro="">
      <xdr:nvCxnSpPr>
        <xdr:cNvPr id="254" name="直線コネクタ 253"/>
        <xdr:cNvCxnSpPr/>
      </xdr:nvCxnSpPr>
      <xdr:spPr>
        <a:xfrm>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157238</xdr:rowOff>
    </xdr:to>
    <xdr:cxnSp macro="">
      <xdr:nvCxnSpPr>
        <xdr:cNvPr id="257" name="直線コネクタ 256"/>
        <xdr:cNvCxnSpPr/>
      </xdr:nvCxnSpPr>
      <xdr:spPr>
        <a:xfrm>
          <a:off x="15290800" y="144326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8" name="フローチャート :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59" name="テキスト ボックス 25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104321</xdr:rowOff>
    </xdr:to>
    <xdr:cxnSp macro="">
      <xdr:nvCxnSpPr>
        <xdr:cNvPr id="260" name="直線コネクタ 259"/>
        <xdr:cNvCxnSpPr/>
      </xdr:nvCxnSpPr>
      <xdr:spPr>
        <a:xfrm flipV="1">
          <a:off x="14401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1" name="フローチャート : 判断 260"/>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2" name="テキスト ボックス 261"/>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127302</xdr:rowOff>
    </xdr:to>
    <xdr:cxnSp macro="">
      <xdr:nvCxnSpPr>
        <xdr:cNvPr id="263" name="直線コネクタ 262"/>
        <xdr:cNvCxnSpPr/>
      </xdr:nvCxnSpPr>
      <xdr:spPr>
        <a:xfrm flipV="1">
          <a:off x="13512800" y="153633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4" name="フローチャート : 判断 263"/>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5" name="テキスト ボックス 264"/>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6" name="フローチャート : 判断 265"/>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7" name="テキスト ボックス 266"/>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3" name="円/楕円 272"/>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145945</xdr:rowOff>
    </xdr:from>
    <xdr:ext cx="762000" cy="259045"/>
    <xdr:sp macro="" textlink="">
      <xdr:nvSpPr>
        <xdr:cNvPr id="274"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5" name="円/楕円 274"/>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6" name="テキスト ボックス 275"/>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78" name="テキスト ボックス 277"/>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9" name="円/楕円 278"/>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0" name="テキスト ボックス 279"/>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2" name="テキスト ボックス 281"/>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合併後、平成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年度の５年間で実施した集中改革プランにより、平成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年４月１日時点の職員数は、目標値</a:t>
          </a:r>
          <a:r>
            <a:rPr kumimoji="1" lang="en-US" altLang="ja-JP" sz="1100">
              <a:solidFill>
                <a:schemeClr val="dk1"/>
              </a:solidFill>
              <a:effectLst/>
              <a:latin typeface="+mn-ea"/>
              <a:ea typeface="+mn-ea"/>
              <a:cs typeface="+mn-cs"/>
            </a:rPr>
            <a:t>232</a:t>
          </a:r>
          <a:r>
            <a:rPr kumimoji="1" lang="ja-JP" altLang="ja-JP" sz="1100">
              <a:solidFill>
                <a:schemeClr val="dk1"/>
              </a:solidFill>
              <a:effectLst/>
              <a:latin typeface="+mn-ea"/>
              <a:ea typeface="+mn-ea"/>
              <a:cs typeface="+mn-cs"/>
            </a:rPr>
            <a:t>人を大きく下回る</a:t>
          </a:r>
          <a:r>
            <a:rPr kumimoji="1" lang="en-US" altLang="ja-JP" sz="1100">
              <a:solidFill>
                <a:schemeClr val="dk1"/>
              </a:solidFill>
              <a:effectLst/>
              <a:latin typeface="+mn-ea"/>
              <a:ea typeface="+mn-ea"/>
              <a:cs typeface="+mn-cs"/>
            </a:rPr>
            <a:t>214</a:t>
          </a:r>
          <a:r>
            <a:rPr kumimoji="1" lang="ja-JP" altLang="ja-JP" sz="1100">
              <a:solidFill>
                <a:schemeClr val="dk1"/>
              </a:solidFill>
              <a:effectLst/>
              <a:latin typeface="+mn-ea"/>
              <a:ea typeface="+mn-ea"/>
              <a:cs typeface="+mn-cs"/>
            </a:rPr>
            <a:t>人となり、</a:t>
          </a:r>
          <a:r>
            <a:rPr kumimoji="1" lang="en-US" altLang="ja-JP" sz="1100">
              <a:solidFill>
                <a:schemeClr val="dk1"/>
              </a:solidFill>
              <a:effectLst/>
              <a:latin typeface="+mn-ea"/>
              <a:ea typeface="+mn-ea"/>
              <a:cs typeface="+mn-cs"/>
            </a:rPr>
            <a:t>60</a:t>
          </a:r>
          <a:r>
            <a:rPr kumimoji="1" lang="ja-JP" altLang="ja-JP" sz="1100">
              <a:solidFill>
                <a:schemeClr val="dk1"/>
              </a:solidFill>
              <a:effectLst/>
              <a:latin typeface="+mn-ea"/>
              <a:ea typeface="+mn-ea"/>
              <a:cs typeface="+mn-cs"/>
            </a:rPr>
            <a:t>人の削減（増減率▲</a:t>
          </a:r>
          <a:r>
            <a:rPr kumimoji="1" lang="en-US" altLang="ja-JP" sz="1100">
              <a:solidFill>
                <a:schemeClr val="dk1"/>
              </a:solidFill>
              <a:effectLst/>
              <a:latin typeface="+mn-ea"/>
              <a:ea typeface="+mn-ea"/>
              <a:cs typeface="+mn-cs"/>
            </a:rPr>
            <a:t>21.9</a:t>
          </a:r>
          <a:r>
            <a:rPr kumimoji="1" lang="ja-JP" altLang="ja-JP" sz="1100">
              <a:solidFill>
                <a:schemeClr val="dk1"/>
              </a:solidFill>
              <a:effectLst/>
              <a:latin typeface="+mn-ea"/>
              <a:ea typeface="+mn-ea"/>
              <a:cs typeface="+mn-cs"/>
            </a:rPr>
            <a:t>％）を達成した。</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年度末</a:t>
          </a:r>
          <a:r>
            <a:rPr kumimoji="1" lang="ja-JP" altLang="ja-JP" sz="1100">
              <a:solidFill>
                <a:schemeClr val="dk1"/>
              </a:solidFill>
              <a:effectLst/>
              <a:latin typeface="+mn-ea"/>
              <a:ea typeface="+mn-ea"/>
              <a:cs typeface="+mn-cs"/>
            </a:rPr>
            <a:t>に、ごみ・し尿処理業務等を行っていた一部事務組合が解散し町単独事業となったことに伴い、一部事務組合の職員を町職員として受け入れたため一時的に増加したが、その後の退職者不補充、外部委託等により、</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年度の人口千人当たり職員数は類似団体平均を</a:t>
          </a:r>
          <a:r>
            <a:rPr kumimoji="1" lang="en-US" altLang="ja-JP" sz="1100">
              <a:solidFill>
                <a:schemeClr val="dk1"/>
              </a:solidFill>
              <a:effectLst/>
              <a:latin typeface="+mn-ea"/>
              <a:ea typeface="+mn-ea"/>
              <a:cs typeface="+mn-cs"/>
            </a:rPr>
            <a:t>1.08</a:t>
          </a:r>
          <a:r>
            <a:rPr kumimoji="1" lang="ja-JP" altLang="ja-JP" sz="1100">
              <a:solidFill>
                <a:schemeClr val="dk1"/>
              </a:solidFill>
              <a:effectLst/>
              <a:latin typeface="+mn-ea"/>
              <a:ea typeface="+mn-ea"/>
              <a:cs typeface="+mn-cs"/>
            </a:rPr>
            <a:t>人下回っている。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町村合併により類似の公共施設の統廃合が遅れているが、今後は、施設の統廃合や民間委託を推進し更なる整理統合を図りながら、定員管理の適正化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28605</xdr:rowOff>
    </xdr:from>
    <xdr:to>
      <xdr:col>24</xdr:col>
      <xdr:colOff>558800</xdr:colOff>
      <xdr:row>61</xdr:row>
      <xdr:rowOff>68822</xdr:rowOff>
    </xdr:to>
    <xdr:cxnSp macro="">
      <xdr:nvCxnSpPr>
        <xdr:cNvPr id="319" name="直線コネクタ 318"/>
        <xdr:cNvCxnSpPr/>
      </xdr:nvCxnSpPr>
      <xdr:spPr>
        <a:xfrm flipV="1">
          <a:off x="16179800" y="10487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68822</xdr:rowOff>
    </xdr:to>
    <xdr:cxnSp macro="">
      <xdr:nvCxnSpPr>
        <xdr:cNvPr id="322" name="直線コネクタ 321"/>
        <xdr:cNvCxnSpPr/>
      </xdr:nvCxnSpPr>
      <xdr:spPr>
        <a:xfrm>
          <a:off x="15290800" y="104813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3" name="フローチャート : 判断 322"/>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4" name="テキスト ボックス 323"/>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30904</xdr:rowOff>
    </xdr:to>
    <xdr:cxnSp macro="">
      <xdr:nvCxnSpPr>
        <xdr:cNvPr id="325" name="直線コネクタ 324"/>
        <xdr:cNvCxnSpPr/>
      </xdr:nvCxnSpPr>
      <xdr:spPr>
        <a:xfrm flipV="1">
          <a:off x="14401800" y="1048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6" name="フローチャート : 判断 325"/>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7" name="テキスト ボックス 326"/>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132262</xdr:rowOff>
    </xdr:from>
    <xdr:to>
      <xdr:col>21</xdr:col>
      <xdr:colOff>0</xdr:colOff>
      <xdr:row>61</xdr:row>
      <xdr:rowOff>30904</xdr:rowOff>
    </xdr:to>
    <xdr:cxnSp macro="">
      <xdr:nvCxnSpPr>
        <xdr:cNvPr id="328" name="直線コネクタ 327"/>
        <xdr:cNvCxnSpPr/>
      </xdr:nvCxnSpPr>
      <xdr:spPr>
        <a:xfrm>
          <a:off x="13512800" y="10419262"/>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29" name="フローチャート : 判断 328"/>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0" name="テキスト ボックス 32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149255</xdr:rowOff>
    </xdr:from>
    <xdr:to>
      <xdr:col>24</xdr:col>
      <xdr:colOff>609600</xdr:colOff>
      <xdr:row>61</xdr:row>
      <xdr:rowOff>79405</xdr:rowOff>
    </xdr:to>
    <xdr:sp macro="" textlink="">
      <xdr:nvSpPr>
        <xdr:cNvPr id="338" name="円/楕円 337"/>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165782</xdr:rowOff>
    </xdr:from>
    <xdr:ext cx="762000" cy="259045"/>
    <xdr:sp macro="" textlink="">
      <xdr:nvSpPr>
        <xdr:cNvPr id="339" name="定員管理の状況該当値テキスト"/>
        <xdr:cNvSpPr txBox="1"/>
      </xdr:nvSpPr>
      <xdr:spPr>
        <a:xfrm>
          <a:off x="171069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18022</xdr:rowOff>
    </xdr:from>
    <xdr:to>
      <xdr:col>23</xdr:col>
      <xdr:colOff>457200</xdr:colOff>
      <xdr:row>61</xdr:row>
      <xdr:rowOff>119622</xdr:rowOff>
    </xdr:to>
    <xdr:sp macro="" textlink="">
      <xdr:nvSpPr>
        <xdr:cNvPr id="340" name="円/楕円 339"/>
        <xdr:cNvSpPr/>
      </xdr:nvSpPr>
      <xdr:spPr>
        <a:xfrm>
          <a:off x="16129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104399</xdr:rowOff>
    </xdr:from>
    <xdr:ext cx="736600" cy="259045"/>
    <xdr:sp macro="" textlink="">
      <xdr:nvSpPr>
        <xdr:cNvPr id="341" name="テキスト ボックス 340"/>
        <xdr:cNvSpPr txBox="1"/>
      </xdr:nvSpPr>
      <xdr:spPr>
        <a:xfrm>
          <a:off x="15798800" y="1056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2" name="円/楕円 341"/>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58437</xdr:rowOff>
    </xdr:from>
    <xdr:ext cx="762000" cy="259045"/>
    <xdr:sp macro="" textlink="">
      <xdr:nvSpPr>
        <xdr:cNvPr id="343" name="テキスト ボックス 342"/>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151554</xdr:rowOff>
    </xdr:from>
    <xdr:to>
      <xdr:col>21</xdr:col>
      <xdr:colOff>50800</xdr:colOff>
      <xdr:row>61</xdr:row>
      <xdr:rowOff>81704</xdr:rowOff>
    </xdr:to>
    <xdr:sp macro="" textlink="">
      <xdr:nvSpPr>
        <xdr:cNvPr id="344" name="円/楕円 343"/>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66481</xdr:rowOff>
    </xdr:from>
    <xdr:ext cx="762000" cy="259045"/>
    <xdr:sp macro="" textlink="">
      <xdr:nvSpPr>
        <xdr:cNvPr id="345" name="テキスト ボックス 344"/>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81462</xdr:rowOff>
    </xdr:from>
    <xdr:to>
      <xdr:col>19</xdr:col>
      <xdr:colOff>533400</xdr:colOff>
      <xdr:row>61</xdr:row>
      <xdr:rowOff>11612</xdr:rowOff>
    </xdr:to>
    <xdr:sp macro="" textlink="">
      <xdr:nvSpPr>
        <xdr:cNvPr id="346" name="円/楕円 345"/>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167839</xdr:rowOff>
    </xdr:from>
    <xdr:ext cx="762000" cy="259045"/>
    <xdr:sp macro="" textlink="">
      <xdr:nvSpPr>
        <xdr:cNvPr id="347" name="テキスト ボックス 346"/>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町村合併以前に発行した起債が徐々に償還終了を迎えており元利償還金の額は年々減少している。一方、公営企業債の元利償還金に対する繰入金については増加傾向にあ</a:t>
          </a:r>
          <a:r>
            <a:rPr kumimoji="1" lang="ja-JP" altLang="en-US" sz="1100">
              <a:solidFill>
                <a:schemeClr val="dk1"/>
              </a:solidFill>
              <a:effectLst/>
              <a:latin typeface="+mn-ea"/>
              <a:ea typeface="+mn-ea"/>
              <a:cs typeface="+mn-cs"/>
            </a:rPr>
            <a:t>り、また</a:t>
          </a:r>
          <a:r>
            <a:rPr kumimoji="1" lang="ja-JP" altLang="ja-JP" sz="1100">
              <a:solidFill>
                <a:schemeClr val="dk1"/>
              </a:solidFill>
              <a:effectLst/>
              <a:latin typeface="+mn-ea"/>
              <a:ea typeface="+mn-ea"/>
              <a:cs typeface="+mn-cs"/>
            </a:rPr>
            <a:t>算入公債費等</a:t>
          </a:r>
          <a:r>
            <a:rPr kumimoji="1" lang="ja-JP" altLang="en-US" sz="1100">
              <a:solidFill>
                <a:schemeClr val="dk1"/>
              </a:solidFill>
              <a:effectLst/>
              <a:latin typeface="+mn-ea"/>
              <a:ea typeface="+mn-ea"/>
              <a:cs typeface="+mn-cs"/>
            </a:rPr>
            <a:t>が減額となったことから、</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年度（３カ年平均</a:t>
          </a:r>
          <a:r>
            <a:rPr kumimoji="1" lang="ja-JP" altLang="en-US" sz="1100">
              <a:solidFill>
                <a:schemeClr val="dk1"/>
              </a:solidFill>
              <a:effectLst/>
              <a:latin typeface="+mn-ea"/>
              <a:ea typeface="+mn-ea"/>
              <a:cs typeface="+mn-cs"/>
            </a:rPr>
            <a:t>）の比率は</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ポイント改善されたものの、</a:t>
          </a:r>
          <a:r>
            <a:rPr kumimoji="1" lang="ja-JP" altLang="ja-JP" sz="1100">
              <a:solidFill>
                <a:schemeClr val="dk1"/>
              </a:solidFill>
              <a:effectLst/>
              <a:latin typeface="+mn-ea"/>
              <a:ea typeface="+mn-ea"/>
              <a:cs typeface="+mn-cs"/>
            </a:rPr>
            <a:t>単年度の</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は前年度比</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った。</a:t>
          </a:r>
          <a:endParaRPr lang="ja-JP" altLang="ja-JP" sz="1100">
            <a:effectLst/>
            <a:latin typeface="+mn-ea"/>
            <a:ea typeface="+mn-ea"/>
          </a:endParaRPr>
        </a:p>
        <a:p>
          <a:r>
            <a:rPr kumimoji="1" lang="ja-JP" altLang="ja-JP" sz="1100">
              <a:solidFill>
                <a:schemeClr val="dk1"/>
              </a:solidFill>
              <a:effectLst/>
              <a:latin typeface="+mn-ea"/>
              <a:ea typeface="+mn-ea"/>
              <a:cs typeface="+mn-cs"/>
            </a:rPr>
            <a:t>　比率は年々減少傾向にあるが、依然として類似団体平均を上回って</a:t>
          </a:r>
          <a:r>
            <a:rPr kumimoji="1" lang="ja-JP" altLang="en-US" sz="1100">
              <a:solidFill>
                <a:schemeClr val="dk1"/>
              </a:solidFill>
              <a:effectLst/>
              <a:latin typeface="+mn-ea"/>
              <a:ea typeface="+mn-ea"/>
              <a:cs typeface="+mn-cs"/>
            </a:rPr>
            <a:t>いるため</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起債対象事業を精査し、起債総額を抑制するとともに、合併特例事業債や過疎対策事業債など交付税算入率の高い起債を活用し、公債費負担の軽減に努める。</a:t>
          </a:r>
          <a:endParaRPr lang="ja-JP" altLang="ja-JP" sz="1100">
            <a:effectLst/>
            <a:latin typeface="+mn-ea"/>
            <a:ea typeface="+mn-ea"/>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124460</xdr:rowOff>
    </xdr:to>
    <xdr:cxnSp macro="">
      <xdr:nvCxnSpPr>
        <xdr:cNvPr id="377" name="直線コネクタ 376"/>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7303</xdr:rowOff>
    </xdr:to>
    <xdr:cxnSp macro="">
      <xdr:nvCxnSpPr>
        <xdr:cNvPr id="380" name="直線コネクタ 379"/>
        <xdr:cNvCxnSpPr/>
      </xdr:nvCxnSpPr>
      <xdr:spPr>
        <a:xfrm flipV="1">
          <a:off x="15290800" y="71539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1" name="フローチャート : 判断 380"/>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2" name="テキスト ボックス 381"/>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43497</xdr:rowOff>
    </xdr:to>
    <xdr:cxnSp macro="">
      <xdr:nvCxnSpPr>
        <xdr:cNvPr id="383" name="直線コネクタ 382"/>
        <xdr:cNvCxnSpPr/>
      </xdr:nvCxnSpPr>
      <xdr:spPr>
        <a:xfrm flipV="1">
          <a:off x="14401800" y="720820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4" name="フローチャート : 判断 383"/>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5" name="テキスト ボックス 384"/>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85725</xdr:rowOff>
    </xdr:to>
    <xdr:cxnSp macro="">
      <xdr:nvCxnSpPr>
        <xdr:cNvPr id="386" name="直線コネクタ 385"/>
        <xdr:cNvCxnSpPr/>
      </xdr:nvCxnSpPr>
      <xdr:spPr>
        <a:xfrm flipV="1">
          <a:off x="13512800" y="72443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8" name="テキスト ボックス 38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6" name="円/楕円 39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9" name="テキスト ボックス 39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0" name="円/楕円 399"/>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1" name="テキスト ボックス 400"/>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164147</xdr:rowOff>
    </xdr:from>
    <xdr:to>
      <xdr:col>21</xdr:col>
      <xdr:colOff>50800</xdr:colOff>
      <xdr:row>42</xdr:row>
      <xdr:rowOff>94297</xdr:rowOff>
    </xdr:to>
    <xdr:sp macro="" textlink="">
      <xdr:nvSpPr>
        <xdr:cNvPr id="402" name="円/楕円 401"/>
        <xdr:cNvSpPr/>
      </xdr:nvSpPr>
      <xdr:spPr>
        <a:xfrm>
          <a:off x="14351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79074</xdr:rowOff>
    </xdr:from>
    <xdr:ext cx="762000" cy="259045"/>
    <xdr:sp macro="" textlink="">
      <xdr:nvSpPr>
        <xdr:cNvPr id="403" name="テキスト ボックス 402"/>
        <xdr:cNvSpPr txBox="1"/>
      </xdr:nvSpPr>
      <xdr:spPr>
        <a:xfrm>
          <a:off x="14020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04" name="円/楕円 403"/>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05" name="テキスト ボックス 404"/>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公営企業債等繰入見込額は増加したものの、地方債の現在高は、町村合併以前に発行した起債が徐々に償還終了を迎えているため減少傾向にあるなか、起債の新規発行も抑制したため減少しており、将来負担額は減少した。一方で、財政調整基金の取り崩しを行ったことによる充当可能基金や、基準財政需要額算入見込額が大きく減少し、充当可能財源等が減少したことで、将来負担比率の分子は前年度より増加したため、将来負担比率は前年度比</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ポイント悪化した。</a:t>
          </a:r>
          <a:endParaRPr lang="ja-JP" altLang="ja-JP" sz="1200">
            <a:effectLst/>
            <a:latin typeface="+mn-ea"/>
            <a:ea typeface="+mn-ea"/>
          </a:endParaRPr>
        </a:p>
        <a:p>
          <a:r>
            <a:rPr kumimoji="1" lang="ja-JP" altLang="ja-JP" sz="1050">
              <a:solidFill>
                <a:schemeClr val="dk1"/>
              </a:solidFill>
              <a:effectLst/>
              <a:latin typeface="+mn-ea"/>
              <a:ea typeface="+mn-ea"/>
              <a:cs typeface="+mn-cs"/>
            </a:rPr>
            <a:t>　比率は減少傾向にあったが、庁舎建設事業に係る多額の地方債の発行等により増加に転じた。今後は普通交付税の合併算定替の縮減を基金で穴埋めするなどの対応が見込まれ、比率の上昇を招く懸念があるが、後世への負担を軽減するため、新規事業の実施等について総点検を図り、財政の健全化に努め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60681</xdr:rowOff>
    </xdr:from>
    <xdr:to>
      <xdr:col>24</xdr:col>
      <xdr:colOff>558800</xdr:colOff>
      <xdr:row>16</xdr:row>
      <xdr:rowOff>70815</xdr:rowOff>
    </xdr:to>
    <xdr:cxnSp macro="">
      <xdr:nvCxnSpPr>
        <xdr:cNvPr id="437" name="直線コネクタ 436"/>
        <xdr:cNvCxnSpPr/>
      </xdr:nvCxnSpPr>
      <xdr:spPr>
        <a:xfrm>
          <a:off x="16179800" y="280388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48616</xdr:rowOff>
    </xdr:from>
    <xdr:to>
      <xdr:col>23</xdr:col>
      <xdr:colOff>406400</xdr:colOff>
      <xdr:row>16</xdr:row>
      <xdr:rowOff>60681</xdr:rowOff>
    </xdr:to>
    <xdr:cxnSp macro="">
      <xdr:nvCxnSpPr>
        <xdr:cNvPr id="440" name="直線コネクタ 439"/>
        <xdr:cNvCxnSpPr/>
      </xdr:nvCxnSpPr>
      <xdr:spPr>
        <a:xfrm>
          <a:off x="15290800" y="27918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48616</xdr:rowOff>
    </xdr:from>
    <xdr:to>
      <xdr:col>22</xdr:col>
      <xdr:colOff>203200</xdr:colOff>
      <xdr:row>17</xdr:row>
      <xdr:rowOff>70688</xdr:rowOff>
    </xdr:to>
    <xdr:cxnSp macro="">
      <xdr:nvCxnSpPr>
        <xdr:cNvPr id="443" name="直線コネクタ 442"/>
        <xdr:cNvCxnSpPr/>
      </xdr:nvCxnSpPr>
      <xdr:spPr>
        <a:xfrm flipV="1">
          <a:off x="14401800" y="2791816"/>
          <a:ext cx="889000" cy="1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4" name="フローチャート : 判断 443"/>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5" name="テキスト ボックス 444"/>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70688</xdr:rowOff>
    </xdr:from>
    <xdr:to>
      <xdr:col>21</xdr:col>
      <xdr:colOff>0</xdr:colOff>
      <xdr:row>18</xdr:row>
      <xdr:rowOff>102</xdr:rowOff>
    </xdr:to>
    <xdr:cxnSp macro="">
      <xdr:nvCxnSpPr>
        <xdr:cNvPr id="446" name="直線コネクタ 445"/>
        <xdr:cNvCxnSpPr/>
      </xdr:nvCxnSpPr>
      <xdr:spPr>
        <a:xfrm flipV="1">
          <a:off x="13512800" y="2985338"/>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148158</xdr:rowOff>
    </xdr:from>
    <xdr:to>
      <xdr:col>21</xdr:col>
      <xdr:colOff>50800</xdr:colOff>
      <xdr:row>15</xdr:row>
      <xdr:rowOff>78308</xdr:rowOff>
    </xdr:to>
    <xdr:sp macro="" textlink="">
      <xdr:nvSpPr>
        <xdr:cNvPr id="447" name="フローチャート : 判断 446"/>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8" name="テキスト ボックス 447"/>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9" name="フローチャート : 判断 448"/>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50" name="テキスト ボックス 449"/>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20015</xdr:rowOff>
    </xdr:from>
    <xdr:to>
      <xdr:col>24</xdr:col>
      <xdr:colOff>609600</xdr:colOff>
      <xdr:row>16</xdr:row>
      <xdr:rowOff>121615</xdr:rowOff>
    </xdr:to>
    <xdr:sp macro="" textlink="">
      <xdr:nvSpPr>
        <xdr:cNvPr id="456" name="円/楕円 455"/>
        <xdr:cNvSpPr/>
      </xdr:nvSpPr>
      <xdr:spPr>
        <a:xfrm>
          <a:off x="169672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163542</xdr:rowOff>
    </xdr:from>
    <xdr:ext cx="762000" cy="259045"/>
    <xdr:sp macro="" textlink="">
      <xdr:nvSpPr>
        <xdr:cNvPr id="457" name="将来負担の状況該当値テキスト"/>
        <xdr:cNvSpPr txBox="1"/>
      </xdr:nvSpPr>
      <xdr:spPr>
        <a:xfrm>
          <a:off x="17106900" y="27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9881</xdr:rowOff>
    </xdr:from>
    <xdr:to>
      <xdr:col>23</xdr:col>
      <xdr:colOff>457200</xdr:colOff>
      <xdr:row>16</xdr:row>
      <xdr:rowOff>111481</xdr:rowOff>
    </xdr:to>
    <xdr:sp macro="" textlink="">
      <xdr:nvSpPr>
        <xdr:cNvPr id="458" name="円/楕円 457"/>
        <xdr:cNvSpPr/>
      </xdr:nvSpPr>
      <xdr:spPr>
        <a:xfrm>
          <a:off x="161290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96258</xdr:rowOff>
    </xdr:from>
    <xdr:ext cx="736600" cy="259045"/>
    <xdr:sp macro="" textlink="">
      <xdr:nvSpPr>
        <xdr:cNvPr id="459" name="テキスト ボックス 458"/>
        <xdr:cNvSpPr txBox="1"/>
      </xdr:nvSpPr>
      <xdr:spPr>
        <a:xfrm>
          <a:off x="15798800" y="283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169266</xdr:rowOff>
    </xdr:from>
    <xdr:to>
      <xdr:col>22</xdr:col>
      <xdr:colOff>254000</xdr:colOff>
      <xdr:row>16</xdr:row>
      <xdr:rowOff>99416</xdr:rowOff>
    </xdr:to>
    <xdr:sp macro="" textlink="">
      <xdr:nvSpPr>
        <xdr:cNvPr id="460" name="円/楕円 459"/>
        <xdr:cNvSpPr/>
      </xdr:nvSpPr>
      <xdr:spPr>
        <a:xfrm>
          <a:off x="152400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84193</xdr:rowOff>
    </xdr:from>
    <xdr:ext cx="762000" cy="259045"/>
    <xdr:sp macro="" textlink="">
      <xdr:nvSpPr>
        <xdr:cNvPr id="461" name="テキスト ボックス 460"/>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19888</xdr:rowOff>
    </xdr:from>
    <xdr:to>
      <xdr:col>21</xdr:col>
      <xdr:colOff>50800</xdr:colOff>
      <xdr:row>17</xdr:row>
      <xdr:rowOff>121488</xdr:rowOff>
    </xdr:to>
    <xdr:sp macro="" textlink="">
      <xdr:nvSpPr>
        <xdr:cNvPr id="462" name="円/楕円 461"/>
        <xdr:cNvSpPr/>
      </xdr:nvSpPr>
      <xdr:spPr>
        <a:xfrm>
          <a:off x="14351000" y="29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106265</xdr:rowOff>
    </xdr:from>
    <xdr:ext cx="762000" cy="259045"/>
    <xdr:sp macro="" textlink="">
      <xdr:nvSpPr>
        <xdr:cNvPr id="463" name="テキスト ボックス 462"/>
        <xdr:cNvSpPr txBox="1"/>
      </xdr:nvSpPr>
      <xdr:spPr>
        <a:xfrm>
          <a:off x="14020800" y="30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120752</xdr:rowOff>
    </xdr:from>
    <xdr:to>
      <xdr:col>19</xdr:col>
      <xdr:colOff>533400</xdr:colOff>
      <xdr:row>18</xdr:row>
      <xdr:rowOff>50902</xdr:rowOff>
    </xdr:to>
    <xdr:sp macro="" textlink="">
      <xdr:nvSpPr>
        <xdr:cNvPr id="464" name="円/楕円 463"/>
        <xdr:cNvSpPr/>
      </xdr:nvSpPr>
      <xdr:spPr>
        <a:xfrm>
          <a:off x="13462000" y="30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35679</xdr:rowOff>
    </xdr:from>
    <xdr:ext cx="762000" cy="259045"/>
    <xdr:sp macro="" textlink="">
      <xdr:nvSpPr>
        <xdr:cNvPr id="465" name="テキスト ボックス 464"/>
        <xdr:cNvSpPr txBox="1"/>
      </xdr:nvSpPr>
      <xdr:spPr>
        <a:xfrm>
          <a:off x="13131800" y="31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年度末に城北地方広域事務組合が解散し、塵芥処理業務やし尿処理業務を町直営としたため</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年度は増加したが、</a:t>
          </a:r>
          <a:r>
            <a:rPr kumimoji="1" lang="ja-JP" altLang="ja-JP" sz="1100">
              <a:solidFill>
                <a:schemeClr val="dk1"/>
              </a:solidFill>
              <a:effectLst/>
              <a:latin typeface="+mn-ea"/>
              <a:ea typeface="+mn-ea"/>
              <a:cs typeface="+mn-cs"/>
            </a:rPr>
            <a:t>特別職の給与削減や、勧奨退職の推進と採用抑制</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人件費は減少傾向にある。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類似団体平均と比較すると</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ポイント低くなっている</a:t>
          </a:r>
          <a:r>
            <a:rPr kumimoji="1" lang="ja-JP" altLang="en-US" sz="1100">
              <a:solidFill>
                <a:schemeClr val="dk1"/>
              </a:solidFill>
              <a:effectLst/>
              <a:latin typeface="+mn-ea"/>
              <a:ea typeface="+mn-ea"/>
              <a:cs typeface="+mn-cs"/>
            </a:rPr>
            <a:t>のは、</a:t>
          </a:r>
          <a:r>
            <a:rPr kumimoji="1" lang="ja-JP" altLang="ja-JP" sz="1100">
              <a:solidFill>
                <a:schemeClr val="dk1"/>
              </a:solidFill>
              <a:effectLst/>
              <a:latin typeface="+mn-ea"/>
              <a:ea typeface="+mn-ea"/>
              <a:cs typeface="+mn-cs"/>
            </a:rPr>
            <a:t>消防業務を水戸市へ委託しているためである。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今後も、職員定数及び給与等の適正化を推進し、人件費削減に努める。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67564</xdr:rowOff>
    </xdr:to>
    <xdr:cxnSp macro="">
      <xdr:nvCxnSpPr>
        <xdr:cNvPr id="64" name="直線コネクタ 63"/>
        <xdr:cNvCxnSpPr/>
      </xdr:nvCxnSpPr>
      <xdr:spPr>
        <a:xfrm>
          <a:off x="3987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99568</xdr:rowOff>
    </xdr:to>
    <xdr:cxnSp macro="">
      <xdr:nvCxnSpPr>
        <xdr:cNvPr id="67" name="直線コネクタ 66"/>
        <xdr:cNvCxnSpPr/>
      </xdr:nvCxnSpPr>
      <xdr:spPr>
        <a:xfrm flipV="1">
          <a:off x="3098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99568</xdr:rowOff>
    </xdr:to>
    <xdr:cxnSp macro="">
      <xdr:nvCxnSpPr>
        <xdr:cNvPr id="70" name="直線コネクタ 69"/>
        <xdr:cNvCxnSpPr/>
      </xdr:nvCxnSpPr>
      <xdr:spPr>
        <a:xfrm>
          <a:off x="2209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58420</xdr:rowOff>
    </xdr:to>
    <xdr:cxnSp macro="">
      <xdr:nvCxnSpPr>
        <xdr:cNvPr id="73" name="直線コネクタ 72"/>
        <xdr:cNvCxnSpPr/>
      </xdr:nvCxnSpPr>
      <xdr:spPr>
        <a:xfrm flipV="1">
          <a:off x="1320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5" name="円/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合併以来、必要最小限の臨時職員雇用や物品管理の精査による需要抑制等を行っており類似団体平均よりも低い水準で推移している。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ポイント下回っているが、平成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年度以降は塵芥処理業務やし尿処理業務を町が直営で行うこととなったため、物件費が大幅に増加し、</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年度以前より高い水準で推移している。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ポイント減少したが、これは</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年度末に新庁舎が完成し、分散していた各課等を新庁舎に集約したことにより維持管理費が減少したためである。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今後も事務事業の整理・統合を推進し歳出削減</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151493</xdr:rowOff>
    </xdr:to>
    <xdr:cxnSp macro="">
      <xdr:nvCxnSpPr>
        <xdr:cNvPr id="127" name="直線コネクタ 126"/>
        <xdr:cNvCxnSpPr/>
      </xdr:nvCxnSpPr>
      <xdr:spPr>
        <a:xfrm flipV="1">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125367</xdr:rowOff>
    </xdr:from>
    <xdr:to>
      <xdr:col>22</xdr:col>
      <xdr:colOff>565150</xdr:colOff>
      <xdr:row>15</xdr:row>
      <xdr:rowOff>151493</xdr:rowOff>
    </xdr:to>
    <xdr:cxnSp macro="">
      <xdr:nvCxnSpPr>
        <xdr:cNvPr id="130" name="直線コネクタ 129"/>
        <xdr:cNvCxnSpPr/>
      </xdr:nvCxnSpPr>
      <xdr:spPr>
        <a:xfrm>
          <a:off x="14782800" y="26971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125367</xdr:rowOff>
    </xdr:to>
    <xdr:cxnSp macro="">
      <xdr:nvCxnSpPr>
        <xdr:cNvPr id="133" name="直線コネクタ 132"/>
        <xdr:cNvCxnSpPr/>
      </xdr:nvCxnSpPr>
      <xdr:spPr>
        <a:xfrm>
          <a:off x="13893800" y="25468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146594</xdr:rowOff>
    </xdr:from>
    <xdr:to>
      <xdr:col>20</xdr:col>
      <xdr:colOff>158750</xdr:colOff>
      <xdr:row>15</xdr:row>
      <xdr:rowOff>14333</xdr:rowOff>
    </xdr:to>
    <xdr:cxnSp macro="">
      <xdr:nvCxnSpPr>
        <xdr:cNvPr id="136" name="直線コネクタ 135"/>
        <xdr:cNvCxnSpPr/>
      </xdr:nvCxnSpPr>
      <xdr:spPr>
        <a:xfrm flipV="1">
          <a:off x="13004800" y="2546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6" name="円/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74567</xdr:rowOff>
    </xdr:from>
    <xdr:to>
      <xdr:col>21</xdr:col>
      <xdr:colOff>412750</xdr:colOff>
      <xdr:row>16</xdr:row>
      <xdr:rowOff>4717</xdr:rowOff>
    </xdr:to>
    <xdr:sp macro="" textlink="">
      <xdr:nvSpPr>
        <xdr:cNvPr id="150" name="円/楕円 149"/>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51" name="テキスト ボックス 150"/>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2" name="円/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4" name="円/楕円 153"/>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5" name="テキスト ボックス 154"/>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類似団体平均より</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ポイント下回っているが、前年度より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ポイント増加している。これは、自立支援給付費が増加傾向にあり、高齢化率が高い当町は、今後も扶助費の増加が見込まれる。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今後は、資格審査等の適正化や、各施策の見直しを進め、適正な福祉サービスの提供に努める。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0" name="直線コネクタ 189"/>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110672</xdr:rowOff>
    </xdr:to>
    <xdr:cxnSp macro="">
      <xdr:nvCxnSpPr>
        <xdr:cNvPr id="193" name="直線コネクタ 192"/>
        <xdr:cNvCxnSpPr/>
      </xdr:nvCxnSpPr>
      <xdr:spPr>
        <a:xfrm flipV="1">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6" name="直線コネクタ 195"/>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37193</xdr:rowOff>
    </xdr:to>
    <xdr:cxnSp macro="">
      <xdr:nvCxnSpPr>
        <xdr:cNvPr id="199" name="直線コネクタ 198"/>
        <xdr:cNvCxnSpPr/>
      </xdr:nvCxnSpPr>
      <xdr:spPr>
        <a:xfrm flipV="1">
          <a:off x="1320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その他の経費の主な内訳は特別会計への繰出金であり、類似団体平均より</a:t>
          </a:r>
          <a:r>
            <a:rPr kumimoji="1" lang="en-US" altLang="ja-JP" sz="1100">
              <a:solidFill>
                <a:schemeClr val="dk1"/>
              </a:solidFill>
              <a:effectLst/>
              <a:latin typeface="+mn-ea"/>
              <a:ea typeface="+mn-ea"/>
              <a:cs typeface="+mn-cs"/>
            </a:rPr>
            <a:t>5.4</a:t>
          </a:r>
          <a:r>
            <a:rPr kumimoji="1" lang="ja-JP" altLang="ja-JP" sz="1100">
              <a:solidFill>
                <a:schemeClr val="dk1"/>
              </a:solidFill>
              <a:effectLst/>
              <a:latin typeface="+mn-ea"/>
              <a:ea typeface="+mn-ea"/>
              <a:cs typeface="+mn-cs"/>
            </a:rPr>
            <a:t>ポイント上回っており、増加傾向にある。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ポイント増加したが、これは国民健康保険特別会計（事業勘定）及び介護保険特別会計（事業勘定）への繰出金の増加によるものである。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今後も特別会計における受益者負担の適正化を図るなど、繰出金の削減に努める。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85090</xdr:rowOff>
    </xdr:to>
    <xdr:cxnSp macro="">
      <xdr:nvCxnSpPr>
        <xdr:cNvPr id="251" name="直線コネクタ 250"/>
        <xdr:cNvCxnSpPr/>
      </xdr:nvCxnSpPr>
      <xdr:spPr>
        <a:xfrm>
          <a:off x="15671800" y="10101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157480</xdr:rowOff>
    </xdr:to>
    <xdr:cxnSp macro="">
      <xdr:nvCxnSpPr>
        <xdr:cNvPr id="254" name="直線コネクタ 253"/>
        <xdr:cNvCxnSpPr/>
      </xdr:nvCxnSpPr>
      <xdr:spPr>
        <a:xfrm>
          <a:off x="14782800" y="998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127000</xdr:rowOff>
    </xdr:to>
    <xdr:cxnSp macro="">
      <xdr:nvCxnSpPr>
        <xdr:cNvPr id="257" name="直線コネクタ 256"/>
        <xdr:cNvCxnSpPr/>
      </xdr:nvCxnSpPr>
      <xdr:spPr>
        <a:xfrm flipV="1">
          <a:off x="13893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127000</xdr:rowOff>
    </xdr:to>
    <xdr:cxnSp macro="">
      <xdr:nvCxnSpPr>
        <xdr:cNvPr id="260" name="直線コネクタ 259"/>
        <xdr:cNvCxnSpPr/>
      </xdr:nvCxnSpPr>
      <xdr:spPr>
        <a:xfrm>
          <a:off x="13004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72" name="円/楕円 271"/>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73" name="テキスト ボックス 272"/>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類似団体を</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ポイント下回っているが、これは平成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年度末に城北地方広域事務組合が解散したことにより、塵芥処理業務やし尿処理業務を町が直営で行っているためである。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ポイント減少したが、これは水道事業会計への基準内繰出金の減少によるものである。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今後も補助金等の見直しを行い、補助費等の抑制</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40132</xdr:rowOff>
    </xdr:to>
    <xdr:cxnSp macro="">
      <xdr:nvCxnSpPr>
        <xdr:cNvPr id="309" name="直線コネクタ 308"/>
        <xdr:cNvCxnSpPr/>
      </xdr:nvCxnSpPr>
      <xdr:spPr>
        <a:xfrm flipV="1">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94996</xdr:rowOff>
    </xdr:to>
    <xdr:cxnSp macro="">
      <xdr:nvCxnSpPr>
        <xdr:cNvPr id="312" name="直線コネクタ 311"/>
        <xdr:cNvCxnSpPr/>
      </xdr:nvCxnSpPr>
      <xdr:spPr>
        <a:xfrm flipV="1">
          <a:off x="14782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124714</xdr:rowOff>
    </xdr:to>
    <xdr:cxnSp macro="">
      <xdr:nvCxnSpPr>
        <xdr:cNvPr id="315" name="直線コネクタ 314"/>
        <xdr:cNvCxnSpPr/>
      </xdr:nvCxnSpPr>
      <xdr:spPr>
        <a:xfrm flipV="1">
          <a:off x="13893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6" name="フローチャート :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18" name="直線コネクタ 317"/>
        <xdr:cNvCxnSpPr/>
      </xdr:nvCxnSpPr>
      <xdr:spPr>
        <a:xfrm flipV="1">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0" name="テキスト ボックス 31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8" name="円/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4" name="円/楕円 333"/>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5" name="テキスト ボックス 334"/>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6" name="円/楕円 335"/>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7" name="テキスト ボックス 336"/>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町村合併以前に発行した地方債が徐々に償還終了しており、平成</a:t>
          </a:r>
          <a:r>
            <a:rPr kumimoji="1" lang="en-US" altLang="ja-JP" sz="1100">
              <a:latin typeface="+mn-ea"/>
              <a:ea typeface="+mn-ea"/>
            </a:rPr>
            <a:t>27</a:t>
          </a:r>
          <a:r>
            <a:rPr kumimoji="1" lang="ja-JP" altLang="en-US" sz="1100">
              <a:latin typeface="+mn-ea"/>
              <a:ea typeface="+mn-ea"/>
            </a:rPr>
            <a:t>年度公債費決算額は減少し、</a:t>
          </a:r>
          <a:r>
            <a:rPr kumimoji="1" lang="en-US" altLang="ja-JP" sz="1100">
              <a:latin typeface="+mn-ea"/>
              <a:ea typeface="+mn-ea"/>
            </a:rPr>
            <a:t>0.6</a:t>
          </a:r>
          <a:r>
            <a:rPr kumimoji="1" lang="ja-JP" altLang="en-US" sz="1100">
              <a:latin typeface="+mn-ea"/>
              <a:ea typeface="+mn-ea"/>
            </a:rPr>
            <a:t>ポイント低くなった。類似団体平均は増加したが依然として</a:t>
          </a:r>
          <a:r>
            <a:rPr kumimoji="1" lang="en-US" altLang="ja-JP" sz="1100">
              <a:latin typeface="+mn-ea"/>
              <a:ea typeface="+mn-ea"/>
            </a:rPr>
            <a:t>2.3</a:t>
          </a:r>
          <a:r>
            <a:rPr kumimoji="1" lang="ja-JP" altLang="en-US" sz="1100">
              <a:latin typeface="+mn-ea"/>
              <a:ea typeface="+mn-ea"/>
            </a:rPr>
            <a:t>ポイント高い。</a:t>
          </a:r>
        </a:p>
        <a:p>
          <a:r>
            <a:rPr kumimoji="1" lang="ja-JP" altLang="en-US" sz="1100">
              <a:latin typeface="+mn-ea"/>
              <a:ea typeface="+mn-ea"/>
            </a:rPr>
            <a:t>　今後も老朽化施設の更新等事業が見込まれるが、事業を精査し町債の新規発行を抑制し、公債費負担の軽減に努める。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35561</xdr:rowOff>
    </xdr:to>
    <xdr:cxnSp macro="">
      <xdr:nvCxnSpPr>
        <xdr:cNvPr id="367" name="直線コネクタ 366"/>
        <xdr:cNvCxnSpPr/>
      </xdr:nvCxnSpPr>
      <xdr:spPr>
        <a:xfrm flipV="1">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35561</xdr:rowOff>
    </xdr:to>
    <xdr:cxnSp macro="">
      <xdr:nvCxnSpPr>
        <xdr:cNvPr id="370" name="直線コネクタ 369"/>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71" name="フローチャート : 判断 370"/>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72" name="テキスト ボックス 371"/>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85852</xdr:rowOff>
    </xdr:to>
    <xdr:cxnSp macro="">
      <xdr:nvCxnSpPr>
        <xdr:cNvPr id="373" name="直線コネクタ 372"/>
        <xdr:cNvCxnSpPr/>
      </xdr:nvCxnSpPr>
      <xdr:spPr>
        <a:xfrm flipV="1">
          <a:off x="2209800" y="134086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4" name="フローチャート : 判断 373"/>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5" name="テキスト ボックス 37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94996</xdr:rowOff>
    </xdr:to>
    <xdr:cxnSp macro="">
      <xdr:nvCxnSpPr>
        <xdr:cNvPr id="376" name="直線コネクタ 375"/>
        <xdr:cNvCxnSpPr/>
      </xdr:nvCxnSpPr>
      <xdr:spPr>
        <a:xfrm flipV="1">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8" name="テキスト ボックス 37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0" name="円/楕円 38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1" name="テキスト ボックス 39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2" name="円/楕円 391"/>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93" name="テキスト ボックス 39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4" name="円/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人件費、扶助費、物件費、補助費等については類似団体平均を下回っているため、公債費以外の経常収支比率は類似団体平均を下回って推移している。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今後も職員定数の適正化、事業の効率化を推進し、適正な財政運営に努める。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164556</xdr:rowOff>
    </xdr:from>
    <xdr:to>
      <xdr:col>24</xdr:col>
      <xdr:colOff>31750</xdr:colOff>
      <xdr:row>76</xdr:row>
      <xdr:rowOff>29029</xdr:rowOff>
    </xdr:to>
    <xdr:cxnSp macro="">
      <xdr:nvCxnSpPr>
        <xdr:cNvPr id="430" name="直線コネクタ 429"/>
        <xdr:cNvCxnSpPr/>
      </xdr:nvCxnSpPr>
      <xdr:spPr>
        <a:xfrm>
          <a:off x="15671800" y="130233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164556</xdr:rowOff>
    </xdr:from>
    <xdr:to>
      <xdr:col>22</xdr:col>
      <xdr:colOff>565150</xdr:colOff>
      <xdr:row>76</xdr:row>
      <xdr:rowOff>6169</xdr:rowOff>
    </xdr:to>
    <xdr:cxnSp macro="">
      <xdr:nvCxnSpPr>
        <xdr:cNvPr id="433" name="直線コネクタ 432"/>
        <xdr:cNvCxnSpPr/>
      </xdr:nvCxnSpPr>
      <xdr:spPr>
        <a:xfrm flipV="1">
          <a:off x="14782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4" name="フローチャート : 判断 433"/>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5" name="テキスト ボックス 434"/>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6169</xdr:rowOff>
    </xdr:from>
    <xdr:to>
      <xdr:col>21</xdr:col>
      <xdr:colOff>361950</xdr:colOff>
      <xdr:row>76</xdr:row>
      <xdr:rowOff>64951</xdr:rowOff>
    </xdr:to>
    <xdr:cxnSp macro="">
      <xdr:nvCxnSpPr>
        <xdr:cNvPr id="436" name="直線コネクタ 435"/>
        <xdr:cNvCxnSpPr/>
      </xdr:nvCxnSpPr>
      <xdr:spPr>
        <a:xfrm flipV="1">
          <a:off x="13893800" y="13036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7" name="フローチャート : 判断 436"/>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38" name="テキスト ボックス 437"/>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61686</xdr:rowOff>
    </xdr:from>
    <xdr:to>
      <xdr:col>20</xdr:col>
      <xdr:colOff>158750</xdr:colOff>
      <xdr:row>76</xdr:row>
      <xdr:rowOff>64951</xdr:rowOff>
    </xdr:to>
    <xdr:cxnSp macro="">
      <xdr:nvCxnSpPr>
        <xdr:cNvPr id="439" name="直線コネクタ 438"/>
        <xdr:cNvCxnSpPr/>
      </xdr:nvCxnSpPr>
      <xdr:spPr>
        <a:xfrm>
          <a:off x="13004800" y="13091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40" name="フローチャート : 判断 439"/>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41" name="テキスト ボックス 440"/>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2" name="フローチャート :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149679</xdr:rowOff>
    </xdr:from>
    <xdr:to>
      <xdr:col>24</xdr:col>
      <xdr:colOff>82550</xdr:colOff>
      <xdr:row>76</xdr:row>
      <xdr:rowOff>79829</xdr:rowOff>
    </xdr:to>
    <xdr:sp macro="" textlink="">
      <xdr:nvSpPr>
        <xdr:cNvPr id="449" name="円/楕円 448"/>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166205</xdr:rowOff>
    </xdr:from>
    <xdr:ext cx="762000" cy="259045"/>
    <xdr:sp macro="" textlink="">
      <xdr:nvSpPr>
        <xdr:cNvPr id="450" name="公債費以外該当値テキスト"/>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113756</xdr:rowOff>
    </xdr:from>
    <xdr:to>
      <xdr:col>22</xdr:col>
      <xdr:colOff>615950</xdr:colOff>
      <xdr:row>76</xdr:row>
      <xdr:rowOff>43906</xdr:rowOff>
    </xdr:to>
    <xdr:sp macro="" textlink="">
      <xdr:nvSpPr>
        <xdr:cNvPr id="451" name="円/楕円 450"/>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54083</xdr:rowOff>
    </xdr:from>
    <xdr:ext cx="736600" cy="259045"/>
    <xdr:sp macro="" textlink="">
      <xdr:nvSpPr>
        <xdr:cNvPr id="452" name="テキスト ボックス 451"/>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126819</xdr:rowOff>
    </xdr:from>
    <xdr:to>
      <xdr:col>21</xdr:col>
      <xdr:colOff>412750</xdr:colOff>
      <xdr:row>76</xdr:row>
      <xdr:rowOff>56969</xdr:rowOff>
    </xdr:to>
    <xdr:sp macro="" textlink="">
      <xdr:nvSpPr>
        <xdr:cNvPr id="453" name="円/楕円 452"/>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67146</xdr:rowOff>
    </xdr:from>
    <xdr:ext cx="762000" cy="259045"/>
    <xdr:sp macro="" textlink="">
      <xdr:nvSpPr>
        <xdr:cNvPr id="454" name="テキスト ボックス 453"/>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14151</xdr:rowOff>
    </xdr:from>
    <xdr:to>
      <xdr:col>20</xdr:col>
      <xdr:colOff>209550</xdr:colOff>
      <xdr:row>76</xdr:row>
      <xdr:rowOff>115751</xdr:rowOff>
    </xdr:to>
    <xdr:sp macro="" textlink="">
      <xdr:nvSpPr>
        <xdr:cNvPr id="455" name="円/楕円 454"/>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125928</xdr:rowOff>
    </xdr:from>
    <xdr:ext cx="762000" cy="259045"/>
    <xdr:sp macro="" textlink="">
      <xdr:nvSpPr>
        <xdr:cNvPr id="456" name="テキスト ボックス 455"/>
        <xdr:cNvSpPr txBox="1"/>
      </xdr:nvSpPr>
      <xdr:spPr>
        <a:xfrm>
          <a:off x="13512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10886</xdr:rowOff>
    </xdr:from>
    <xdr:to>
      <xdr:col>19</xdr:col>
      <xdr:colOff>6350</xdr:colOff>
      <xdr:row>76</xdr:row>
      <xdr:rowOff>112486</xdr:rowOff>
    </xdr:to>
    <xdr:sp macro="" textlink="">
      <xdr:nvSpPr>
        <xdr:cNvPr id="457" name="円/楕円 456"/>
        <xdr:cNvSpPr/>
      </xdr:nvSpPr>
      <xdr:spPr>
        <a:xfrm>
          <a:off x="12954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122662</xdr:rowOff>
    </xdr:from>
    <xdr:ext cx="762000" cy="259045"/>
    <xdr:sp macro="" textlink="">
      <xdr:nvSpPr>
        <xdr:cNvPr id="458" name="テキスト ボックス 457"/>
        <xdr:cNvSpPr txBox="1"/>
      </xdr:nvSpPr>
      <xdr:spPr>
        <a:xfrm>
          <a:off x="12623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4204</xdr:rowOff>
    </xdr:from>
    <xdr:to>
      <xdr:col>4</xdr:col>
      <xdr:colOff>1117600</xdr:colOff>
      <xdr:row>19</xdr:row>
      <xdr:rowOff>12123</xdr:rowOff>
    </xdr:to>
    <xdr:cxnSp macro="">
      <xdr:nvCxnSpPr>
        <xdr:cNvPr id="52" name="直線コネクタ 51"/>
        <xdr:cNvCxnSpPr/>
      </xdr:nvCxnSpPr>
      <xdr:spPr bwMode="auto">
        <a:xfrm>
          <a:off x="5003800" y="3309379"/>
          <a:ext cx="647700" cy="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4204</xdr:rowOff>
    </xdr:from>
    <xdr:to>
      <xdr:col>4</xdr:col>
      <xdr:colOff>469900</xdr:colOff>
      <xdr:row>19</xdr:row>
      <xdr:rowOff>15797</xdr:rowOff>
    </xdr:to>
    <xdr:cxnSp macro="">
      <xdr:nvCxnSpPr>
        <xdr:cNvPr id="55" name="直線コネクタ 54"/>
        <xdr:cNvCxnSpPr/>
      </xdr:nvCxnSpPr>
      <xdr:spPr bwMode="auto">
        <a:xfrm flipV="1">
          <a:off x="4305300" y="3309379"/>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97652</xdr:rowOff>
    </xdr:from>
    <xdr:to>
      <xdr:col>3</xdr:col>
      <xdr:colOff>904875</xdr:colOff>
      <xdr:row>19</xdr:row>
      <xdr:rowOff>15797</xdr:rowOff>
    </xdr:to>
    <xdr:cxnSp macro="">
      <xdr:nvCxnSpPr>
        <xdr:cNvPr id="58" name="直線コネクタ 57"/>
        <xdr:cNvCxnSpPr/>
      </xdr:nvCxnSpPr>
      <xdr:spPr bwMode="auto">
        <a:xfrm>
          <a:off x="3606800" y="3231377"/>
          <a:ext cx="698500" cy="8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143356</xdr:rowOff>
    </xdr:from>
    <xdr:to>
      <xdr:col>3</xdr:col>
      <xdr:colOff>206375</xdr:colOff>
      <xdr:row>18</xdr:row>
      <xdr:rowOff>97652</xdr:rowOff>
    </xdr:to>
    <xdr:cxnSp macro="">
      <xdr:nvCxnSpPr>
        <xdr:cNvPr id="61" name="直線コネクタ 60"/>
        <xdr:cNvCxnSpPr/>
      </xdr:nvCxnSpPr>
      <xdr:spPr bwMode="auto">
        <a:xfrm>
          <a:off x="2908300" y="2934181"/>
          <a:ext cx="698500" cy="29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132773</xdr:rowOff>
    </xdr:from>
    <xdr:to>
      <xdr:col>5</xdr:col>
      <xdr:colOff>34925</xdr:colOff>
      <xdr:row>19</xdr:row>
      <xdr:rowOff>62923</xdr:rowOff>
    </xdr:to>
    <xdr:sp macro="" textlink="">
      <xdr:nvSpPr>
        <xdr:cNvPr id="71" name="円/楕円 70"/>
        <xdr:cNvSpPr/>
      </xdr:nvSpPr>
      <xdr:spPr bwMode="auto">
        <a:xfrm>
          <a:off x="5600700" y="326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104850</xdr:rowOff>
    </xdr:from>
    <xdr:ext cx="762000" cy="259045"/>
    <xdr:sp macro="" textlink="">
      <xdr:nvSpPr>
        <xdr:cNvPr id="72" name="人口1人当たり決算額の推移該当値テキスト130"/>
        <xdr:cNvSpPr txBox="1"/>
      </xdr:nvSpPr>
      <xdr:spPr>
        <a:xfrm>
          <a:off x="5740400" y="323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124854</xdr:rowOff>
    </xdr:from>
    <xdr:to>
      <xdr:col>4</xdr:col>
      <xdr:colOff>520700</xdr:colOff>
      <xdr:row>19</xdr:row>
      <xdr:rowOff>55004</xdr:rowOff>
    </xdr:to>
    <xdr:sp macro="" textlink="">
      <xdr:nvSpPr>
        <xdr:cNvPr id="73" name="円/楕円 72"/>
        <xdr:cNvSpPr/>
      </xdr:nvSpPr>
      <xdr:spPr bwMode="auto">
        <a:xfrm>
          <a:off x="4953000" y="325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65181</xdr:rowOff>
    </xdr:from>
    <xdr:ext cx="736600" cy="259045"/>
    <xdr:sp macro="" textlink="">
      <xdr:nvSpPr>
        <xdr:cNvPr id="74" name="テキスト ボックス 73"/>
        <xdr:cNvSpPr txBox="1"/>
      </xdr:nvSpPr>
      <xdr:spPr>
        <a:xfrm>
          <a:off x="4622800" y="302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136447</xdr:rowOff>
    </xdr:from>
    <xdr:to>
      <xdr:col>3</xdr:col>
      <xdr:colOff>955675</xdr:colOff>
      <xdr:row>19</xdr:row>
      <xdr:rowOff>66597</xdr:rowOff>
    </xdr:to>
    <xdr:sp macro="" textlink="">
      <xdr:nvSpPr>
        <xdr:cNvPr id="75" name="円/楕円 74"/>
        <xdr:cNvSpPr/>
      </xdr:nvSpPr>
      <xdr:spPr bwMode="auto">
        <a:xfrm>
          <a:off x="4254500" y="32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76774</xdr:rowOff>
    </xdr:from>
    <xdr:ext cx="762000" cy="259045"/>
    <xdr:sp macro="" textlink="">
      <xdr:nvSpPr>
        <xdr:cNvPr id="76" name="テキスト ボックス 75"/>
        <xdr:cNvSpPr txBox="1"/>
      </xdr:nvSpPr>
      <xdr:spPr>
        <a:xfrm>
          <a:off x="3924300" y="3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46852</xdr:rowOff>
    </xdr:from>
    <xdr:to>
      <xdr:col>3</xdr:col>
      <xdr:colOff>257175</xdr:colOff>
      <xdr:row>18</xdr:row>
      <xdr:rowOff>148452</xdr:rowOff>
    </xdr:to>
    <xdr:sp macro="" textlink="">
      <xdr:nvSpPr>
        <xdr:cNvPr id="77" name="円/楕円 76"/>
        <xdr:cNvSpPr/>
      </xdr:nvSpPr>
      <xdr:spPr bwMode="auto">
        <a:xfrm>
          <a:off x="3556000" y="318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158629</xdr:rowOff>
    </xdr:from>
    <xdr:ext cx="762000" cy="259045"/>
    <xdr:sp macro="" textlink="">
      <xdr:nvSpPr>
        <xdr:cNvPr id="78" name="テキスト ボックス 77"/>
        <xdr:cNvSpPr txBox="1"/>
      </xdr:nvSpPr>
      <xdr:spPr>
        <a:xfrm>
          <a:off x="3225800" y="294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92556</xdr:rowOff>
    </xdr:from>
    <xdr:to>
      <xdr:col>2</xdr:col>
      <xdr:colOff>692150</xdr:colOff>
      <xdr:row>17</xdr:row>
      <xdr:rowOff>22706</xdr:rowOff>
    </xdr:to>
    <xdr:sp macro="" textlink="">
      <xdr:nvSpPr>
        <xdr:cNvPr id="79" name="円/楕円 78"/>
        <xdr:cNvSpPr/>
      </xdr:nvSpPr>
      <xdr:spPr bwMode="auto">
        <a:xfrm>
          <a:off x="2857500" y="288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32883</xdr:rowOff>
    </xdr:from>
    <xdr:ext cx="762000" cy="259045"/>
    <xdr:sp macro="" textlink="">
      <xdr:nvSpPr>
        <xdr:cNvPr id="80" name="テキスト ボックス 79"/>
        <xdr:cNvSpPr txBox="1"/>
      </xdr:nvSpPr>
      <xdr:spPr>
        <a:xfrm>
          <a:off x="2527300" y="26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94516</xdr:rowOff>
    </xdr:from>
    <xdr:to>
      <xdr:col>4</xdr:col>
      <xdr:colOff>1117600</xdr:colOff>
      <xdr:row>35</xdr:row>
      <xdr:rowOff>123571</xdr:rowOff>
    </xdr:to>
    <xdr:cxnSp macro="">
      <xdr:nvCxnSpPr>
        <xdr:cNvPr id="112" name="直線コネクタ 111"/>
        <xdr:cNvCxnSpPr/>
      </xdr:nvCxnSpPr>
      <xdr:spPr bwMode="auto">
        <a:xfrm flipV="1">
          <a:off x="5003800" y="6704866"/>
          <a:ext cx="647700" cy="2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87772</xdr:rowOff>
    </xdr:from>
    <xdr:to>
      <xdr:col>4</xdr:col>
      <xdr:colOff>469900</xdr:colOff>
      <xdr:row>35</xdr:row>
      <xdr:rowOff>123571</xdr:rowOff>
    </xdr:to>
    <xdr:cxnSp macro="">
      <xdr:nvCxnSpPr>
        <xdr:cNvPr id="115" name="直線コネクタ 114"/>
        <xdr:cNvCxnSpPr/>
      </xdr:nvCxnSpPr>
      <xdr:spPr bwMode="auto">
        <a:xfrm>
          <a:off x="4305300" y="6698122"/>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89196</xdr:rowOff>
    </xdr:from>
    <xdr:ext cx="736600" cy="259045"/>
    <xdr:sp macro="" textlink="">
      <xdr:nvSpPr>
        <xdr:cNvPr id="117" name="テキスト ボックス 116"/>
        <xdr:cNvSpPr txBox="1"/>
      </xdr:nvSpPr>
      <xdr:spPr>
        <a:xfrm>
          <a:off x="4622800" y="721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39789</xdr:rowOff>
    </xdr:from>
    <xdr:to>
      <xdr:col>3</xdr:col>
      <xdr:colOff>904875</xdr:colOff>
      <xdr:row>35</xdr:row>
      <xdr:rowOff>87772</xdr:rowOff>
    </xdr:to>
    <xdr:cxnSp macro="">
      <xdr:nvCxnSpPr>
        <xdr:cNvPr id="118" name="直線コネクタ 117"/>
        <xdr:cNvCxnSpPr/>
      </xdr:nvCxnSpPr>
      <xdr:spPr bwMode="auto">
        <a:xfrm>
          <a:off x="3606800" y="6650139"/>
          <a:ext cx="698500" cy="4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49123</xdr:rowOff>
    </xdr:from>
    <xdr:ext cx="762000" cy="259045"/>
    <xdr:sp macro="" textlink="">
      <xdr:nvSpPr>
        <xdr:cNvPr id="120" name="テキスト ボックス 119"/>
        <xdr:cNvSpPr txBox="1"/>
      </xdr:nvSpPr>
      <xdr:spPr>
        <a:xfrm>
          <a:off x="3924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297650</xdr:rowOff>
    </xdr:from>
    <xdr:to>
      <xdr:col>3</xdr:col>
      <xdr:colOff>206375</xdr:colOff>
      <xdr:row>35</xdr:row>
      <xdr:rowOff>39789</xdr:rowOff>
    </xdr:to>
    <xdr:cxnSp macro="">
      <xdr:nvCxnSpPr>
        <xdr:cNvPr id="121" name="直線コネクタ 120"/>
        <xdr:cNvCxnSpPr/>
      </xdr:nvCxnSpPr>
      <xdr:spPr bwMode="auto">
        <a:xfrm>
          <a:off x="2908300" y="6565100"/>
          <a:ext cx="698500" cy="85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21165</xdr:rowOff>
    </xdr:from>
    <xdr:ext cx="762000" cy="259045"/>
    <xdr:sp macro="" textlink="">
      <xdr:nvSpPr>
        <xdr:cNvPr id="123" name="テキスト ボックス 122"/>
        <xdr:cNvSpPr txBox="1"/>
      </xdr:nvSpPr>
      <xdr:spPr>
        <a:xfrm>
          <a:off x="32258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156016</xdr:rowOff>
    </xdr:from>
    <xdr:ext cx="762000" cy="259045"/>
    <xdr:sp macro="" textlink="">
      <xdr:nvSpPr>
        <xdr:cNvPr id="125" name="テキスト ボックス 124"/>
        <xdr:cNvSpPr txBox="1"/>
      </xdr:nvSpPr>
      <xdr:spPr>
        <a:xfrm>
          <a:off x="2527300" y="71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43716</xdr:rowOff>
    </xdr:from>
    <xdr:to>
      <xdr:col>5</xdr:col>
      <xdr:colOff>34925</xdr:colOff>
      <xdr:row>35</xdr:row>
      <xdr:rowOff>145316</xdr:rowOff>
    </xdr:to>
    <xdr:sp macro="" textlink="">
      <xdr:nvSpPr>
        <xdr:cNvPr id="131" name="円/楕円 130"/>
        <xdr:cNvSpPr/>
      </xdr:nvSpPr>
      <xdr:spPr bwMode="auto">
        <a:xfrm>
          <a:off x="5600700" y="665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231693</xdr:rowOff>
    </xdr:from>
    <xdr:ext cx="762000" cy="259045"/>
    <xdr:sp macro="" textlink="">
      <xdr:nvSpPr>
        <xdr:cNvPr id="132" name="人口1人当たり決算額の推移該当値テキスト445"/>
        <xdr:cNvSpPr txBox="1"/>
      </xdr:nvSpPr>
      <xdr:spPr>
        <a:xfrm>
          <a:off x="5740400" y="64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72771</xdr:rowOff>
    </xdr:from>
    <xdr:to>
      <xdr:col>4</xdr:col>
      <xdr:colOff>520700</xdr:colOff>
      <xdr:row>35</xdr:row>
      <xdr:rowOff>174371</xdr:rowOff>
    </xdr:to>
    <xdr:sp macro="" textlink="">
      <xdr:nvSpPr>
        <xdr:cNvPr id="133" name="円/楕円 132"/>
        <xdr:cNvSpPr/>
      </xdr:nvSpPr>
      <xdr:spPr bwMode="auto">
        <a:xfrm>
          <a:off x="4953000" y="668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184548</xdr:rowOff>
    </xdr:from>
    <xdr:ext cx="736600" cy="259045"/>
    <xdr:sp macro="" textlink="">
      <xdr:nvSpPr>
        <xdr:cNvPr id="134" name="テキスト ボックス 133"/>
        <xdr:cNvSpPr txBox="1"/>
      </xdr:nvSpPr>
      <xdr:spPr>
        <a:xfrm>
          <a:off x="4622800" y="645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36972</xdr:rowOff>
    </xdr:from>
    <xdr:to>
      <xdr:col>3</xdr:col>
      <xdr:colOff>955675</xdr:colOff>
      <xdr:row>35</xdr:row>
      <xdr:rowOff>138572</xdr:rowOff>
    </xdr:to>
    <xdr:sp macro="" textlink="">
      <xdr:nvSpPr>
        <xdr:cNvPr id="135" name="円/楕円 134"/>
        <xdr:cNvSpPr/>
      </xdr:nvSpPr>
      <xdr:spPr bwMode="auto">
        <a:xfrm>
          <a:off x="4254500" y="664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148749</xdr:rowOff>
    </xdr:from>
    <xdr:ext cx="762000" cy="259045"/>
    <xdr:sp macro="" textlink="">
      <xdr:nvSpPr>
        <xdr:cNvPr id="136" name="テキスト ボックス 135"/>
        <xdr:cNvSpPr txBox="1"/>
      </xdr:nvSpPr>
      <xdr:spPr>
        <a:xfrm>
          <a:off x="3924300" y="641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331889</xdr:rowOff>
    </xdr:from>
    <xdr:to>
      <xdr:col>3</xdr:col>
      <xdr:colOff>257175</xdr:colOff>
      <xdr:row>35</xdr:row>
      <xdr:rowOff>90589</xdr:rowOff>
    </xdr:to>
    <xdr:sp macro="" textlink="">
      <xdr:nvSpPr>
        <xdr:cNvPr id="137" name="円/楕円 136"/>
        <xdr:cNvSpPr/>
      </xdr:nvSpPr>
      <xdr:spPr bwMode="auto">
        <a:xfrm>
          <a:off x="3556000" y="659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100766</xdr:rowOff>
    </xdr:from>
    <xdr:ext cx="762000" cy="259045"/>
    <xdr:sp macro="" textlink="">
      <xdr:nvSpPr>
        <xdr:cNvPr id="138" name="テキスト ボックス 137"/>
        <xdr:cNvSpPr txBox="1"/>
      </xdr:nvSpPr>
      <xdr:spPr>
        <a:xfrm>
          <a:off x="3225800" y="636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246850</xdr:rowOff>
    </xdr:from>
    <xdr:to>
      <xdr:col>2</xdr:col>
      <xdr:colOff>692150</xdr:colOff>
      <xdr:row>35</xdr:row>
      <xdr:rowOff>5550</xdr:rowOff>
    </xdr:to>
    <xdr:sp macro="" textlink="">
      <xdr:nvSpPr>
        <xdr:cNvPr id="139" name="円/楕円 138"/>
        <xdr:cNvSpPr/>
      </xdr:nvSpPr>
      <xdr:spPr bwMode="auto">
        <a:xfrm>
          <a:off x="2857500" y="651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15727</xdr:rowOff>
    </xdr:from>
    <xdr:ext cx="762000" cy="259045"/>
    <xdr:sp macro="" textlink="">
      <xdr:nvSpPr>
        <xdr:cNvPr id="140" name="テキスト ボックス 139"/>
        <xdr:cNvSpPr txBox="1"/>
      </xdr:nvSpPr>
      <xdr:spPr>
        <a:xfrm>
          <a:off x="2527300" y="62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117310</xdr:rowOff>
    </xdr:from>
    <xdr:to>
      <xdr:col>6</xdr:col>
      <xdr:colOff>511175</xdr:colOff>
      <xdr:row>35</xdr:row>
      <xdr:rowOff>147803</xdr:rowOff>
    </xdr:to>
    <xdr:cxnSp macro="">
      <xdr:nvCxnSpPr>
        <xdr:cNvPr id="61" name="直線コネクタ 60"/>
        <xdr:cNvCxnSpPr/>
      </xdr:nvCxnSpPr>
      <xdr:spPr>
        <a:xfrm flipV="1">
          <a:off x="3797300" y="6118060"/>
          <a:ext cx="8382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113424</xdr:rowOff>
    </xdr:from>
    <xdr:to>
      <xdr:col>5</xdr:col>
      <xdr:colOff>358775</xdr:colOff>
      <xdr:row>35</xdr:row>
      <xdr:rowOff>147803</xdr:rowOff>
    </xdr:to>
    <xdr:cxnSp macro="">
      <xdr:nvCxnSpPr>
        <xdr:cNvPr id="64" name="直線コネクタ 63"/>
        <xdr:cNvCxnSpPr/>
      </xdr:nvCxnSpPr>
      <xdr:spPr>
        <a:xfrm>
          <a:off x="2908300" y="6114174"/>
          <a:ext cx="8890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113424</xdr:rowOff>
    </xdr:from>
    <xdr:to>
      <xdr:col>4</xdr:col>
      <xdr:colOff>155575</xdr:colOff>
      <xdr:row>36</xdr:row>
      <xdr:rowOff>7366</xdr:rowOff>
    </xdr:to>
    <xdr:cxnSp macro="">
      <xdr:nvCxnSpPr>
        <xdr:cNvPr id="67" name="直線コネクタ 66"/>
        <xdr:cNvCxnSpPr/>
      </xdr:nvCxnSpPr>
      <xdr:spPr>
        <a:xfrm flipV="1">
          <a:off x="2019300" y="6114174"/>
          <a:ext cx="889000" cy="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139979</xdr:rowOff>
    </xdr:from>
    <xdr:to>
      <xdr:col>2</xdr:col>
      <xdr:colOff>638175</xdr:colOff>
      <xdr:row>36</xdr:row>
      <xdr:rowOff>7366</xdr:rowOff>
    </xdr:to>
    <xdr:cxnSp macro="">
      <xdr:nvCxnSpPr>
        <xdr:cNvPr id="70" name="直線コネクタ 69"/>
        <xdr:cNvCxnSpPr/>
      </xdr:nvCxnSpPr>
      <xdr:spPr>
        <a:xfrm>
          <a:off x="1130300" y="6140729"/>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35018</xdr:rowOff>
    </xdr:from>
    <xdr:ext cx="534377" cy="259045"/>
    <xdr:sp macro="" textlink="">
      <xdr:nvSpPr>
        <xdr:cNvPr id="74" name="テキスト ボックス 73"/>
        <xdr:cNvSpPr txBox="1"/>
      </xdr:nvSpPr>
      <xdr:spPr>
        <a:xfrm>
          <a:off x="863111" y="63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66510</xdr:rowOff>
    </xdr:from>
    <xdr:to>
      <xdr:col>6</xdr:col>
      <xdr:colOff>561975</xdr:colOff>
      <xdr:row>35</xdr:row>
      <xdr:rowOff>168110</xdr:rowOff>
    </xdr:to>
    <xdr:sp macro="" textlink="">
      <xdr:nvSpPr>
        <xdr:cNvPr id="80" name="円/楕円 79"/>
        <xdr:cNvSpPr/>
      </xdr:nvSpPr>
      <xdr:spPr>
        <a:xfrm>
          <a:off x="4584700" y="60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44937</xdr:rowOff>
    </xdr:from>
    <xdr:ext cx="534377" cy="259045"/>
    <xdr:sp macro="" textlink="">
      <xdr:nvSpPr>
        <xdr:cNvPr id="81" name="人件費該当値テキスト"/>
        <xdr:cNvSpPr txBox="1"/>
      </xdr:nvSpPr>
      <xdr:spPr>
        <a:xfrm>
          <a:off x="4686300" y="60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97003</xdr:rowOff>
    </xdr:from>
    <xdr:to>
      <xdr:col>5</xdr:col>
      <xdr:colOff>409575</xdr:colOff>
      <xdr:row>36</xdr:row>
      <xdr:rowOff>27153</xdr:rowOff>
    </xdr:to>
    <xdr:sp macro="" textlink="">
      <xdr:nvSpPr>
        <xdr:cNvPr id="82" name="円/楕円 81"/>
        <xdr:cNvSpPr/>
      </xdr:nvSpPr>
      <xdr:spPr>
        <a:xfrm>
          <a:off x="3746500" y="60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43680</xdr:rowOff>
    </xdr:from>
    <xdr:ext cx="534377" cy="259045"/>
    <xdr:sp macro="" textlink="">
      <xdr:nvSpPr>
        <xdr:cNvPr id="83" name="テキスト ボックス 82"/>
        <xdr:cNvSpPr txBox="1"/>
      </xdr:nvSpPr>
      <xdr:spPr>
        <a:xfrm>
          <a:off x="3530111" y="58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62624</xdr:rowOff>
    </xdr:from>
    <xdr:to>
      <xdr:col>4</xdr:col>
      <xdr:colOff>206375</xdr:colOff>
      <xdr:row>35</xdr:row>
      <xdr:rowOff>164224</xdr:rowOff>
    </xdr:to>
    <xdr:sp macro="" textlink="">
      <xdr:nvSpPr>
        <xdr:cNvPr id="84" name="円/楕円 83"/>
        <xdr:cNvSpPr/>
      </xdr:nvSpPr>
      <xdr:spPr>
        <a:xfrm>
          <a:off x="2857500" y="60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9301</xdr:rowOff>
    </xdr:from>
    <xdr:ext cx="534377" cy="259045"/>
    <xdr:sp macro="" textlink="">
      <xdr:nvSpPr>
        <xdr:cNvPr id="85" name="テキスト ボックス 84"/>
        <xdr:cNvSpPr txBox="1"/>
      </xdr:nvSpPr>
      <xdr:spPr>
        <a:xfrm>
          <a:off x="2641111" y="58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128016</xdr:rowOff>
    </xdr:from>
    <xdr:to>
      <xdr:col>3</xdr:col>
      <xdr:colOff>3175</xdr:colOff>
      <xdr:row>36</xdr:row>
      <xdr:rowOff>58166</xdr:rowOff>
    </xdr:to>
    <xdr:sp macro="" textlink="">
      <xdr:nvSpPr>
        <xdr:cNvPr id="86" name="円/楕円 85"/>
        <xdr:cNvSpPr/>
      </xdr:nvSpPr>
      <xdr:spPr>
        <a:xfrm>
          <a:off x="1968500" y="6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74693</xdr:rowOff>
    </xdr:from>
    <xdr:ext cx="534377" cy="259045"/>
    <xdr:sp macro="" textlink="">
      <xdr:nvSpPr>
        <xdr:cNvPr id="87" name="テキスト ボックス 86"/>
        <xdr:cNvSpPr txBox="1"/>
      </xdr:nvSpPr>
      <xdr:spPr>
        <a:xfrm>
          <a:off x="1752111" y="59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89179</xdr:rowOff>
    </xdr:from>
    <xdr:to>
      <xdr:col>1</xdr:col>
      <xdr:colOff>485775</xdr:colOff>
      <xdr:row>36</xdr:row>
      <xdr:rowOff>19329</xdr:rowOff>
    </xdr:to>
    <xdr:sp macro="" textlink="">
      <xdr:nvSpPr>
        <xdr:cNvPr id="88" name="円/楕円 87"/>
        <xdr:cNvSpPr/>
      </xdr:nvSpPr>
      <xdr:spPr>
        <a:xfrm>
          <a:off x="1079500" y="60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35856</xdr:rowOff>
    </xdr:from>
    <xdr:ext cx="534377" cy="259045"/>
    <xdr:sp macro="" textlink="">
      <xdr:nvSpPr>
        <xdr:cNvPr id="89" name="テキスト ボックス 88"/>
        <xdr:cNvSpPr txBox="1"/>
      </xdr:nvSpPr>
      <xdr:spPr>
        <a:xfrm>
          <a:off x="863111" y="58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72377</xdr:rowOff>
    </xdr:from>
    <xdr:to>
      <xdr:col>6</xdr:col>
      <xdr:colOff>511175</xdr:colOff>
      <xdr:row>57</xdr:row>
      <xdr:rowOff>90355</xdr:rowOff>
    </xdr:to>
    <xdr:cxnSp macro="">
      <xdr:nvCxnSpPr>
        <xdr:cNvPr id="121" name="直線コネクタ 120"/>
        <xdr:cNvCxnSpPr/>
      </xdr:nvCxnSpPr>
      <xdr:spPr>
        <a:xfrm>
          <a:off x="3797300" y="9845027"/>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72377</xdr:rowOff>
    </xdr:from>
    <xdr:to>
      <xdr:col>5</xdr:col>
      <xdr:colOff>358775</xdr:colOff>
      <xdr:row>57</xdr:row>
      <xdr:rowOff>126295</xdr:rowOff>
    </xdr:to>
    <xdr:cxnSp macro="">
      <xdr:nvCxnSpPr>
        <xdr:cNvPr id="124" name="直線コネクタ 123"/>
        <xdr:cNvCxnSpPr/>
      </xdr:nvCxnSpPr>
      <xdr:spPr>
        <a:xfrm flipV="1">
          <a:off x="2908300" y="9845027"/>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151488</xdr:rowOff>
    </xdr:from>
    <xdr:to>
      <xdr:col>5</xdr:col>
      <xdr:colOff>409575</xdr:colOff>
      <xdr:row>58</xdr:row>
      <xdr:rowOff>81638</xdr:rowOff>
    </xdr:to>
    <xdr:sp macro="" textlink="">
      <xdr:nvSpPr>
        <xdr:cNvPr id="125" name="フローチャート : 判断 124"/>
        <xdr:cNvSpPr/>
      </xdr:nvSpPr>
      <xdr:spPr>
        <a:xfrm>
          <a:off x="3746500" y="992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72765</xdr:rowOff>
    </xdr:from>
    <xdr:ext cx="534377" cy="259045"/>
    <xdr:sp macro="" textlink="">
      <xdr:nvSpPr>
        <xdr:cNvPr id="126" name="テキスト ボックス 125"/>
        <xdr:cNvSpPr txBox="1"/>
      </xdr:nvSpPr>
      <xdr:spPr>
        <a:xfrm>
          <a:off x="3530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126295</xdr:rowOff>
    </xdr:from>
    <xdr:to>
      <xdr:col>4</xdr:col>
      <xdr:colOff>155575</xdr:colOff>
      <xdr:row>58</xdr:row>
      <xdr:rowOff>64866</xdr:rowOff>
    </xdr:to>
    <xdr:cxnSp macro="">
      <xdr:nvCxnSpPr>
        <xdr:cNvPr id="127" name="直線コネクタ 126"/>
        <xdr:cNvCxnSpPr/>
      </xdr:nvCxnSpPr>
      <xdr:spPr>
        <a:xfrm flipV="1">
          <a:off x="2019300" y="9898945"/>
          <a:ext cx="889000" cy="1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28778</xdr:rowOff>
    </xdr:from>
    <xdr:to>
      <xdr:col>4</xdr:col>
      <xdr:colOff>206375</xdr:colOff>
      <xdr:row>58</xdr:row>
      <xdr:rowOff>130378</xdr:rowOff>
    </xdr:to>
    <xdr:sp macro="" textlink="">
      <xdr:nvSpPr>
        <xdr:cNvPr id="128" name="フローチャート : 判断 127"/>
        <xdr:cNvSpPr/>
      </xdr:nvSpPr>
      <xdr:spPr>
        <a:xfrm>
          <a:off x="2857500" y="997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121505</xdr:rowOff>
    </xdr:from>
    <xdr:ext cx="534377" cy="259045"/>
    <xdr:sp macro="" textlink="">
      <xdr:nvSpPr>
        <xdr:cNvPr id="129" name="テキスト ボックス 128"/>
        <xdr:cNvSpPr txBox="1"/>
      </xdr:nvSpPr>
      <xdr:spPr>
        <a:xfrm>
          <a:off x="2641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59330</xdr:rowOff>
    </xdr:from>
    <xdr:to>
      <xdr:col>2</xdr:col>
      <xdr:colOff>638175</xdr:colOff>
      <xdr:row>58</xdr:row>
      <xdr:rowOff>64866</xdr:rowOff>
    </xdr:to>
    <xdr:cxnSp macro="">
      <xdr:nvCxnSpPr>
        <xdr:cNvPr id="130" name="直線コネクタ 129"/>
        <xdr:cNvCxnSpPr/>
      </xdr:nvCxnSpPr>
      <xdr:spPr>
        <a:xfrm>
          <a:off x="1130300" y="10003430"/>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40274</xdr:rowOff>
    </xdr:from>
    <xdr:to>
      <xdr:col>3</xdr:col>
      <xdr:colOff>3175</xdr:colOff>
      <xdr:row>58</xdr:row>
      <xdr:rowOff>141874</xdr:rowOff>
    </xdr:to>
    <xdr:sp macro="" textlink="">
      <xdr:nvSpPr>
        <xdr:cNvPr id="131" name="フローチャート : 判断 130"/>
        <xdr:cNvSpPr/>
      </xdr:nvSpPr>
      <xdr:spPr>
        <a:xfrm>
          <a:off x="1968500" y="998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133001</xdr:rowOff>
    </xdr:from>
    <xdr:ext cx="534377" cy="259045"/>
    <xdr:sp macro="" textlink="">
      <xdr:nvSpPr>
        <xdr:cNvPr id="132" name="テキスト ボックス 131"/>
        <xdr:cNvSpPr txBox="1"/>
      </xdr:nvSpPr>
      <xdr:spPr>
        <a:xfrm>
          <a:off x="1752111" y="100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4367</xdr:rowOff>
    </xdr:from>
    <xdr:to>
      <xdr:col>1</xdr:col>
      <xdr:colOff>485775</xdr:colOff>
      <xdr:row>58</xdr:row>
      <xdr:rowOff>105967</xdr:rowOff>
    </xdr:to>
    <xdr:sp macro="" textlink="">
      <xdr:nvSpPr>
        <xdr:cNvPr id="133" name="フローチャート : 判断 132"/>
        <xdr:cNvSpPr/>
      </xdr:nvSpPr>
      <xdr:spPr>
        <a:xfrm>
          <a:off x="1079500" y="994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122494</xdr:rowOff>
    </xdr:from>
    <xdr:ext cx="534377" cy="259045"/>
    <xdr:sp macro="" textlink="">
      <xdr:nvSpPr>
        <xdr:cNvPr id="134" name="テキスト ボックス 133"/>
        <xdr:cNvSpPr txBox="1"/>
      </xdr:nvSpPr>
      <xdr:spPr>
        <a:xfrm>
          <a:off x="863111" y="97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39555</xdr:rowOff>
    </xdr:from>
    <xdr:to>
      <xdr:col>6</xdr:col>
      <xdr:colOff>561975</xdr:colOff>
      <xdr:row>57</xdr:row>
      <xdr:rowOff>141155</xdr:rowOff>
    </xdr:to>
    <xdr:sp macro="" textlink="">
      <xdr:nvSpPr>
        <xdr:cNvPr id="140" name="円/楕円 139"/>
        <xdr:cNvSpPr/>
      </xdr:nvSpPr>
      <xdr:spPr>
        <a:xfrm>
          <a:off x="4584700" y="9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17982</xdr:rowOff>
    </xdr:from>
    <xdr:ext cx="534377" cy="259045"/>
    <xdr:sp macro="" textlink="">
      <xdr:nvSpPr>
        <xdr:cNvPr id="141" name="物件費該当値テキスト"/>
        <xdr:cNvSpPr txBox="1"/>
      </xdr:nvSpPr>
      <xdr:spPr>
        <a:xfrm>
          <a:off x="4686300" y="97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21577</xdr:rowOff>
    </xdr:from>
    <xdr:to>
      <xdr:col>5</xdr:col>
      <xdr:colOff>409575</xdr:colOff>
      <xdr:row>57</xdr:row>
      <xdr:rowOff>123177</xdr:rowOff>
    </xdr:to>
    <xdr:sp macro="" textlink="">
      <xdr:nvSpPr>
        <xdr:cNvPr id="142" name="円/楕円 141"/>
        <xdr:cNvSpPr/>
      </xdr:nvSpPr>
      <xdr:spPr>
        <a:xfrm>
          <a:off x="3746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139704</xdr:rowOff>
    </xdr:from>
    <xdr:ext cx="534377" cy="259045"/>
    <xdr:sp macro="" textlink="">
      <xdr:nvSpPr>
        <xdr:cNvPr id="143" name="テキスト ボックス 142"/>
        <xdr:cNvSpPr txBox="1"/>
      </xdr:nvSpPr>
      <xdr:spPr>
        <a:xfrm>
          <a:off x="3530111" y="9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75495</xdr:rowOff>
    </xdr:from>
    <xdr:to>
      <xdr:col>4</xdr:col>
      <xdr:colOff>206375</xdr:colOff>
      <xdr:row>58</xdr:row>
      <xdr:rowOff>5645</xdr:rowOff>
    </xdr:to>
    <xdr:sp macro="" textlink="">
      <xdr:nvSpPr>
        <xdr:cNvPr id="144" name="円/楕円 143"/>
        <xdr:cNvSpPr/>
      </xdr:nvSpPr>
      <xdr:spPr>
        <a:xfrm>
          <a:off x="2857500" y="98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22172</xdr:rowOff>
    </xdr:from>
    <xdr:ext cx="534377" cy="259045"/>
    <xdr:sp macro="" textlink="">
      <xdr:nvSpPr>
        <xdr:cNvPr id="145" name="テキスト ボックス 144"/>
        <xdr:cNvSpPr txBox="1"/>
      </xdr:nvSpPr>
      <xdr:spPr>
        <a:xfrm>
          <a:off x="2641111" y="9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14066</xdr:rowOff>
    </xdr:from>
    <xdr:to>
      <xdr:col>3</xdr:col>
      <xdr:colOff>3175</xdr:colOff>
      <xdr:row>58</xdr:row>
      <xdr:rowOff>115666</xdr:rowOff>
    </xdr:to>
    <xdr:sp macro="" textlink="">
      <xdr:nvSpPr>
        <xdr:cNvPr id="146" name="円/楕円 145"/>
        <xdr:cNvSpPr/>
      </xdr:nvSpPr>
      <xdr:spPr>
        <a:xfrm>
          <a:off x="1968500" y="9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132193</xdr:rowOff>
    </xdr:from>
    <xdr:ext cx="534377" cy="259045"/>
    <xdr:sp macro="" textlink="">
      <xdr:nvSpPr>
        <xdr:cNvPr id="147" name="テキスト ボックス 146"/>
        <xdr:cNvSpPr txBox="1"/>
      </xdr:nvSpPr>
      <xdr:spPr>
        <a:xfrm>
          <a:off x="1752111" y="9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8530</xdr:rowOff>
    </xdr:from>
    <xdr:to>
      <xdr:col>1</xdr:col>
      <xdr:colOff>485775</xdr:colOff>
      <xdr:row>58</xdr:row>
      <xdr:rowOff>110130</xdr:rowOff>
    </xdr:to>
    <xdr:sp macro="" textlink="">
      <xdr:nvSpPr>
        <xdr:cNvPr id="148" name="円/楕円 147"/>
        <xdr:cNvSpPr/>
      </xdr:nvSpPr>
      <xdr:spPr>
        <a:xfrm>
          <a:off x="1079500" y="99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101257</xdr:rowOff>
    </xdr:from>
    <xdr:ext cx="534377" cy="259045"/>
    <xdr:sp macro="" textlink="">
      <xdr:nvSpPr>
        <xdr:cNvPr id="149" name="テキスト ボックス 148"/>
        <xdr:cNvSpPr txBox="1"/>
      </xdr:nvSpPr>
      <xdr:spPr>
        <a:xfrm>
          <a:off x="863111" y="100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47391</xdr:rowOff>
    </xdr:from>
    <xdr:to>
      <xdr:col>6</xdr:col>
      <xdr:colOff>511175</xdr:colOff>
      <xdr:row>78</xdr:row>
      <xdr:rowOff>68560</xdr:rowOff>
    </xdr:to>
    <xdr:cxnSp macro="">
      <xdr:nvCxnSpPr>
        <xdr:cNvPr id="176" name="直線コネクタ 175"/>
        <xdr:cNvCxnSpPr/>
      </xdr:nvCxnSpPr>
      <xdr:spPr>
        <a:xfrm flipV="1">
          <a:off x="3797300" y="13420491"/>
          <a:ext cx="8382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63531</xdr:rowOff>
    </xdr:from>
    <xdr:to>
      <xdr:col>5</xdr:col>
      <xdr:colOff>358775</xdr:colOff>
      <xdr:row>78</xdr:row>
      <xdr:rowOff>68560</xdr:rowOff>
    </xdr:to>
    <xdr:cxnSp macro="">
      <xdr:nvCxnSpPr>
        <xdr:cNvPr id="179" name="直線コネクタ 178"/>
        <xdr:cNvCxnSpPr/>
      </xdr:nvCxnSpPr>
      <xdr:spPr>
        <a:xfrm>
          <a:off x="2908300" y="1343663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80" name="フローチャート : 判断 179"/>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36034</xdr:rowOff>
    </xdr:from>
    <xdr:ext cx="469744" cy="259045"/>
    <xdr:sp macro="" textlink="">
      <xdr:nvSpPr>
        <xdr:cNvPr id="181" name="テキスト ボックス 180"/>
        <xdr:cNvSpPr txBox="1"/>
      </xdr:nvSpPr>
      <xdr:spPr>
        <a:xfrm>
          <a:off x="3562427"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63531</xdr:rowOff>
    </xdr:from>
    <xdr:to>
      <xdr:col>4</xdr:col>
      <xdr:colOff>155575</xdr:colOff>
      <xdr:row>78</xdr:row>
      <xdr:rowOff>79761</xdr:rowOff>
    </xdr:to>
    <xdr:cxnSp macro="">
      <xdr:nvCxnSpPr>
        <xdr:cNvPr id="182" name="直線コネクタ 181"/>
        <xdr:cNvCxnSpPr/>
      </xdr:nvCxnSpPr>
      <xdr:spPr>
        <a:xfrm flipV="1">
          <a:off x="2019300" y="1343663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3" name="フローチャート : 判断 182"/>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46276</xdr:rowOff>
    </xdr:from>
    <xdr:ext cx="469744" cy="259045"/>
    <xdr:sp macro="" textlink="">
      <xdr:nvSpPr>
        <xdr:cNvPr id="184" name="テキスト ボックス 183"/>
        <xdr:cNvSpPr txBox="1"/>
      </xdr:nvSpPr>
      <xdr:spPr>
        <a:xfrm>
          <a:off x="2673427"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39939</xdr:rowOff>
    </xdr:from>
    <xdr:to>
      <xdr:col>2</xdr:col>
      <xdr:colOff>638175</xdr:colOff>
      <xdr:row>78</xdr:row>
      <xdr:rowOff>79761</xdr:rowOff>
    </xdr:to>
    <xdr:cxnSp macro="">
      <xdr:nvCxnSpPr>
        <xdr:cNvPr id="185" name="直線コネクタ 184"/>
        <xdr:cNvCxnSpPr/>
      </xdr:nvCxnSpPr>
      <xdr:spPr>
        <a:xfrm>
          <a:off x="1130300" y="1341303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6" name="フローチャート : 判断 185"/>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40195</xdr:rowOff>
    </xdr:from>
    <xdr:ext cx="469744" cy="259045"/>
    <xdr:sp macro="" textlink="">
      <xdr:nvSpPr>
        <xdr:cNvPr id="187" name="テキスト ボックス 186"/>
        <xdr:cNvSpPr txBox="1"/>
      </xdr:nvSpPr>
      <xdr:spPr>
        <a:xfrm>
          <a:off x="1784427" y="1307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8" name="フローチャート : 判断 187"/>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49658</xdr:rowOff>
    </xdr:from>
    <xdr:ext cx="469744" cy="259045"/>
    <xdr:sp macro="" textlink="">
      <xdr:nvSpPr>
        <xdr:cNvPr id="189" name="テキスト ボックス 188"/>
        <xdr:cNvSpPr txBox="1"/>
      </xdr:nvSpPr>
      <xdr:spPr>
        <a:xfrm>
          <a:off x="895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168041</xdr:rowOff>
    </xdr:from>
    <xdr:to>
      <xdr:col>6</xdr:col>
      <xdr:colOff>561975</xdr:colOff>
      <xdr:row>78</xdr:row>
      <xdr:rowOff>98191</xdr:rowOff>
    </xdr:to>
    <xdr:sp macro="" textlink="">
      <xdr:nvSpPr>
        <xdr:cNvPr id="195" name="円/楕円 194"/>
        <xdr:cNvSpPr/>
      </xdr:nvSpPr>
      <xdr:spPr>
        <a:xfrm>
          <a:off x="4584700" y="13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82968</xdr:rowOff>
    </xdr:from>
    <xdr:ext cx="469744" cy="259045"/>
    <xdr:sp macro="" textlink="">
      <xdr:nvSpPr>
        <xdr:cNvPr id="196" name="維持補修費該当値テキスト"/>
        <xdr:cNvSpPr txBox="1"/>
      </xdr:nvSpPr>
      <xdr:spPr>
        <a:xfrm>
          <a:off x="4686300" y="132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17760</xdr:rowOff>
    </xdr:from>
    <xdr:to>
      <xdr:col>5</xdr:col>
      <xdr:colOff>409575</xdr:colOff>
      <xdr:row>78</xdr:row>
      <xdr:rowOff>119360</xdr:rowOff>
    </xdr:to>
    <xdr:sp macro="" textlink="">
      <xdr:nvSpPr>
        <xdr:cNvPr id="197" name="円/楕円 196"/>
        <xdr:cNvSpPr/>
      </xdr:nvSpPr>
      <xdr:spPr>
        <a:xfrm>
          <a:off x="3746500" y="133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110487</xdr:rowOff>
    </xdr:from>
    <xdr:ext cx="469744" cy="259045"/>
    <xdr:sp macro="" textlink="">
      <xdr:nvSpPr>
        <xdr:cNvPr id="198" name="テキスト ボックス 197"/>
        <xdr:cNvSpPr txBox="1"/>
      </xdr:nvSpPr>
      <xdr:spPr>
        <a:xfrm>
          <a:off x="3562427" y="134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12731</xdr:rowOff>
    </xdr:from>
    <xdr:to>
      <xdr:col>4</xdr:col>
      <xdr:colOff>206375</xdr:colOff>
      <xdr:row>78</xdr:row>
      <xdr:rowOff>114331</xdr:rowOff>
    </xdr:to>
    <xdr:sp macro="" textlink="">
      <xdr:nvSpPr>
        <xdr:cNvPr id="199" name="円/楕円 198"/>
        <xdr:cNvSpPr/>
      </xdr:nvSpPr>
      <xdr:spPr>
        <a:xfrm>
          <a:off x="2857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105458</xdr:rowOff>
    </xdr:from>
    <xdr:ext cx="469744" cy="259045"/>
    <xdr:sp macro="" textlink="">
      <xdr:nvSpPr>
        <xdr:cNvPr id="200" name="テキスト ボックス 199"/>
        <xdr:cNvSpPr txBox="1"/>
      </xdr:nvSpPr>
      <xdr:spPr>
        <a:xfrm>
          <a:off x="2673427"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28961</xdr:rowOff>
    </xdr:from>
    <xdr:to>
      <xdr:col>3</xdr:col>
      <xdr:colOff>3175</xdr:colOff>
      <xdr:row>78</xdr:row>
      <xdr:rowOff>130561</xdr:rowOff>
    </xdr:to>
    <xdr:sp macro="" textlink="">
      <xdr:nvSpPr>
        <xdr:cNvPr id="201" name="円/楕円 200"/>
        <xdr:cNvSpPr/>
      </xdr:nvSpPr>
      <xdr:spPr>
        <a:xfrm>
          <a:off x="19685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121688</xdr:rowOff>
    </xdr:from>
    <xdr:ext cx="469744" cy="259045"/>
    <xdr:sp macro="" textlink="">
      <xdr:nvSpPr>
        <xdr:cNvPr id="202" name="テキスト ボックス 201"/>
        <xdr:cNvSpPr txBox="1"/>
      </xdr:nvSpPr>
      <xdr:spPr>
        <a:xfrm>
          <a:off x="1784427" y="1349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160589</xdr:rowOff>
    </xdr:from>
    <xdr:to>
      <xdr:col>1</xdr:col>
      <xdr:colOff>485775</xdr:colOff>
      <xdr:row>78</xdr:row>
      <xdr:rowOff>90739</xdr:rowOff>
    </xdr:to>
    <xdr:sp macro="" textlink="">
      <xdr:nvSpPr>
        <xdr:cNvPr id="203" name="円/楕円 202"/>
        <xdr:cNvSpPr/>
      </xdr:nvSpPr>
      <xdr:spPr>
        <a:xfrm>
          <a:off x="1079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81866</xdr:rowOff>
    </xdr:from>
    <xdr:ext cx="469744" cy="259045"/>
    <xdr:sp macro="" textlink="">
      <xdr:nvSpPr>
        <xdr:cNvPr id="204" name="テキスト ボックス 203"/>
        <xdr:cNvSpPr txBox="1"/>
      </xdr:nvSpPr>
      <xdr:spPr>
        <a:xfrm>
          <a:off x="895427"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73386</xdr:rowOff>
    </xdr:from>
    <xdr:to>
      <xdr:col>6</xdr:col>
      <xdr:colOff>511175</xdr:colOff>
      <xdr:row>95</xdr:row>
      <xdr:rowOff>161855</xdr:rowOff>
    </xdr:to>
    <xdr:cxnSp macro="">
      <xdr:nvCxnSpPr>
        <xdr:cNvPr id="234" name="直線コネクタ 233"/>
        <xdr:cNvCxnSpPr/>
      </xdr:nvCxnSpPr>
      <xdr:spPr>
        <a:xfrm flipV="1">
          <a:off x="3797300" y="16361136"/>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161855</xdr:rowOff>
    </xdr:from>
    <xdr:to>
      <xdr:col>5</xdr:col>
      <xdr:colOff>358775</xdr:colOff>
      <xdr:row>96</xdr:row>
      <xdr:rowOff>71368</xdr:rowOff>
    </xdr:to>
    <xdr:cxnSp macro="">
      <xdr:nvCxnSpPr>
        <xdr:cNvPr id="237" name="直線コネクタ 236"/>
        <xdr:cNvCxnSpPr/>
      </xdr:nvCxnSpPr>
      <xdr:spPr>
        <a:xfrm flipV="1">
          <a:off x="2908300" y="16449605"/>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8" name="フローチャート : 判断 237"/>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9" name="テキスト ボックス 238"/>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68168</xdr:rowOff>
    </xdr:from>
    <xdr:to>
      <xdr:col>4</xdr:col>
      <xdr:colOff>155575</xdr:colOff>
      <xdr:row>96</xdr:row>
      <xdr:rowOff>71368</xdr:rowOff>
    </xdr:to>
    <xdr:cxnSp macro="">
      <xdr:nvCxnSpPr>
        <xdr:cNvPr id="240" name="直線コネクタ 239"/>
        <xdr:cNvCxnSpPr/>
      </xdr:nvCxnSpPr>
      <xdr:spPr>
        <a:xfrm>
          <a:off x="2019300" y="165273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1" name="フローチャート : 判断 240"/>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42" name="テキスト ボックス 241"/>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49022</xdr:rowOff>
    </xdr:from>
    <xdr:to>
      <xdr:col>2</xdr:col>
      <xdr:colOff>638175</xdr:colOff>
      <xdr:row>96</xdr:row>
      <xdr:rowOff>68168</xdr:rowOff>
    </xdr:to>
    <xdr:cxnSp macro="">
      <xdr:nvCxnSpPr>
        <xdr:cNvPr id="243" name="直線コネクタ 242"/>
        <xdr:cNvCxnSpPr/>
      </xdr:nvCxnSpPr>
      <xdr:spPr>
        <a:xfrm>
          <a:off x="1130300" y="16508222"/>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4" name="フローチャート : 判断 243"/>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5" name="テキスト ボックス 244"/>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6" name="フローチャート : 判断 245"/>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63600</xdr:rowOff>
    </xdr:from>
    <xdr:ext cx="534377" cy="259045"/>
    <xdr:sp macro="" textlink="">
      <xdr:nvSpPr>
        <xdr:cNvPr id="247" name="テキスト ボックス 246"/>
        <xdr:cNvSpPr txBox="1"/>
      </xdr:nvSpPr>
      <xdr:spPr>
        <a:xfrm>
          <a:off x="863111" y="1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22586</xdr:rowOff>
    </xdr:from>
    <xdr:to>
      <xdr:col>6</xdr:col>
      <xdr:colOff>561975</xdr:colOff>
      <xdr:row>95</xdr:row>
      <xdr:rowOff>124186</xdr:rowOff>
    </xdr:to>
    <xdr:sp macro="" textlink="">
      <xdr:nvSpPr>
        <xdr:cNvPr id="253" name="円/楕円 252"/>
        <xdr:cNvSpPr/>
      </xdr:nvSpPr>
      <xdr:spPr>
        <a:xfrm>
          <a:off x="4584700" y="163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1013</xdr:rowOff>
    </xdr:from>
    <xdr:ext cx="534377" cy="259045"/>
    <xdr:sp macro="" textlink="">
      <xdr:nvSpPr>
        <xdr:cNvPr id="254" name="扶助費該当値テキスト"/>
        <xdr:cNvSpPr txBox="1"/>
      </xdr:nvSpPr>
      <xdr:spPr>
        <a:xfrm>
          <a:off x="4686300" y="162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111055</xdr:rowOff>
    </xdr:from>
    <xdr:to>
      <xdr:col>5</xdr:col>
      <xdr:colOff>409575</xdr:colOff>
      <xdr:row>96</xdr:row>
      <xdr:rowOff>41205</xdr:rowOff>
    </xdr:to>
    <xdr:sp macro="" textlink="">
      <xdr:nvSpPr>
        <xdr:cNvPr id="255" name="円/楕円 254"/>
        <xdr:cNvSpPr/>
      </xdr:nvSpPr>
      <xdr:spPr>
        <a:xfrm>
          <a:off x="3746500" y="163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32332</xdr:rowOff>
    </xdr:from>
    <xdr:ext cx="534377" cy="259045"/>
    <xdr:sp macro="" textlink="">
      <xdr:nvSpPr>
        <xdr:cNvPr id="256" name="テキスト ボックス 255"/>
        <xdr:cNvSpPr txBox="1"/>
      </xdr:nvSpPr>
      <xdr:spPr>
        <a:xfrm>
          <a:off x="3530111" y="16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20568</xdr:rowOff>
    </xdr:from>
    <xdr:to>
      <xdr:col>4</xdr:col>
      <xdr:colOff>206375</xdr:colOff>
      <xdr:row>96</xdr:row>
      <xdr:rowOff>122168</xdr:rowOff>
    </xdr:to>
    <xdr:sp macro="" textlink="">
      <xdr:nvSpPr>
        <xdr:cNvPr id="257" name="円/楕円 256"/>
        <xdr:cNvSpPr/>
      </xdr:nvSpPr>
      <xdr:spPr>
        <a:xfrm>
          <a:off x="2857500" y="164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113295</xdr:rowOff>
    </xdr:from>
    <xdr:ext cx="534377" cy="259045"/>
    <xdr:sp macro="" textlink="">
      <xdr:nvSpPr>
        <xdr:cNvPr id="258" name="テキスト ボックス 257"/>
        <xdr:cNvSpPr txBox="1"/>
      </xdr:nvSpPr>
      <xdr:spPr>
        <a:xfrm>
          <a:off x="2641111" y="1657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17368</xdr:rowOff>
    </xdr:from>
    <xdr:to>
      <xdr:col>3</xdr:col>
      <xdr:colOff>3175</xdr:colOff>
      <xdr:row>96</xdr:row>
      <xdr:rowOff>118968</xdr:rowOff>
    </xdr:to>
    <xdr:sp macro="" textlink="">
      <xdr:nvSpPr>
        <xdr:cNvPr id="259" name="円/楕円 258"/>
        <xdr:cNvSpPr/>
      </xdr:nvSpPr>
      <xdr:spPr>
        <a:xfrm>
          <a:off x="1968500" y="164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110095</xdr:rowOff>
    </xdr:from>
    <xdr:ext cx="534377" cy="259045"/>
    <xdr:sp macro="" textlink="">
      <xdr:nvSpPr>
        <xdr:cNvPr id="260" name="テキスト ボックス 259"/>
        <xdr:cNvSpPr txBox="1"/>
      </xdr:nvSpPr>
      <xdr:spPr>
        <a:xfrm>
          <a:off x="1752111" y="165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169672</xdr:rowOff>
    </xdr:from>
    <xdr:to>
      <xdr:col>1</xdr:col>
      <xdr:colOff>485775</xdr:colOff>
      <xdr:row>96</xdr:row>
      <xdr:rowOff>99822</xdr:rowOff>
    </xdr:to>
    <xdr:sp macro="" textlink="">
      <xdr:nvSpPr>
        <xdr:cNvPr id="261" name="円/楕円 260"/>
        <xdr:cNvSpPr/>
      </xdr:nvSpPr>
      <xdr:spPr>
        <a:xfrm>
          <a:off x="1079500" y="164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90949</xdr:rowOff>
    </xdr:from>
    <xdr:ext cx="534377" cy="259045"/>
    <xdr:sp macro="" textlink="">
      <xdr:nvSpPr>
        <xdr:cNvPr id="262" name="テキスト ボックス 261"/>
        <xdr:cNvSpPr txBox="1"/>
      </xdr:nvSpPr>
      <xdr:spPr>
        <a:xfrm>
          <a:off x="863111" y="165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11693</xdr:rowOff>
    </xdr:from>
    <xdr:to>
      <xdr:col>15</xdr:col>
      <xdr:colOff>180975</xdr:colOff>
      <xdr:row>37</xdr:row>
      <xdr:rowOff>16589</xdr:rowOff>
    </xdr:to>
    <xdr:cxnSp macro="">
      <xdr:nvCxnSpPr>
        <xdr:cNvPr id="295" name="直線コネクタ 294"/>
        <xdr:cNvCxnSpPr/>
      </xdr:nvCxnSpPr>
      <xdr:spPr>
        <a:xfrm>
          <a:off x="9639300" y="6355343"/>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11693</xdr:rowOff>
    </xdr:from>
    <xdr:to>
      <xdr:col>14</xdr:col>
      <xdr:colOff>28575</xdr:colOff>
      <xdr:row>37</xdr:row>
      <xdr:rowOff>42021</xdr:rowOff>
    </xdr:to>
    <xdr:cxnSp macro="">
      <xdr:nvCxnSpPr>
        <xdr:cNvPr id="298" name="直線コネクタ 297"/>
        <xdr:cNvCxnSpPr/>
      </xdr:nvCxnSpPr>
      <xdr:spPr>
        <a:xfrm flipV="1">
          <a:off x="8750300" y="6355343"/>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9" name="フローチャート : 判断 298"/>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300" name="テキスト ボックス 299"/>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57271</xdr:rowOff>
    </xdr:from>
    <xdr:to>
      <xdr:col>12</xdr:col>
      <xdr:colOff>511175</xdr:colOff>
      <xdr:row>37</xdr:row>
      <xdr:rowOff>42021</xdr:rowOff>
    </xdr:to>
    <xdr:cxnSp macro="">
      <xdr:nvCxnSpPr>
        <xdr:cNvPr id="301" name="直線コネクタ 300"/>
        <xdr:cNvCxnSpPr/>
      </xdr:nvCxnSpPr>
      <xdr:spPr>
        <a:xfrm>
          <a:off x="7861300" y="6229471"/>
          <a:ext cx="889000" cy="1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2" name="フローチャート : 判断 301"/>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3" name="テキスト ボックス 302"/>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47193</xdr:rowOff>
    </xdr:from>
    <xdr:to>
      <xdr:col>11</xdr:col>
      <xdr:colOff>307975</xdr:colOff>
      <xdr:row>36</xdr:row>
      <xdr:rowOff>57271</xdr:rowOff>
    </xdr:to>
    <xdr:cxnSp macro="">
      <xdr:nvCxnSpPr>
        <xdr:cNvPr id="304" name="直線コネクタ 303"/>
        <xdr:cNvCxnSpPr/>
      </xdr:nvCxnSpPr>
      <xdr:spPr>
        <a:xfrm>
          <a:off x="6972300" y="6219393"/>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5" name="フローチャート : 判断 304"/>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6" name="テキスト ボックス 305"/>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7" name="フローチャート : 判断 306"/>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8" name="テキスト ボックス 307"/>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137239</xdr:rowOff>
    </xdr:from>
    <xdr:to>
      <xdr:col>15</xdr:col>
      <xdr:colOff>231775</xdr:colOff>
      <xdr:row>37</xdr:row>
      <xdr:rowOff>67389</xdr:rowOff>
    </xdr:to>
    <xdr:sp macro="" textlink="">
      <xdr:nvSpPr>
        <xdr:cNvPr id="314" name="円/楕円 313"/>
        <xdr:cNvSpPr/>
      </xdr:nvSpPr>
      <xdr:spPr>
        <a:xfrm>
          <a:off x="10426700" y="63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115666</xdr:rowOff>
    </xdr:from>
    <xdr:ext cx="534377" cy="259045"/>
    <xdr:sp macro="" textlink="">
      <xdr:nvSpPr>
        <xdr:cNvPr id="315" name="補助費等該当値テキスト"/>
        <xdr:cNvSpPr txBox="1"/>
      </xdr:nvSpPr>
      <xdr:spPr>
        <a:xfrm>
          <a:off x="10528300" y="62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132343</xdr:rowOff>
    </xdr:from>
    <xdr:to>
      <xdr:col>14</xdr:col>
      <xdr:colOff>79375</xdr:colOff>
      <xdr:row>37</xdr:row>
      <xdr:rowOff>62493</xdr:rowOff>
    </xdr:to>
    <xdr:sp macro="" textlink="">
      <xdr:nvSpPr>
        <xdr:cNvPr id="316" name="円/楕円 315"/>
        <xdr:cNvSpPr/>
      </xdr:nvSpPr>
      <xdr:spPr>
        <a:xfrm>
          <a:off x="9588500" y="63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79020</xdr:rowOff>
    </xdr:from>
    <xdr:ext cx="534377" cy="259045"/>
    <xdr:sp macro="" textlink="">
      <xdr:nvSpPr>
        <xdr:cNvPr id="317" name="テキスト ボックス 316"/>
        <xdr:cNvSpPr txBox="1"/>
      </xdr:nvSpPr>
      <xdr:spPr>
        <a:xfrm>
          <a:off x="9372111" y="60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162671</xdr:rowOff>
    </xdr:from>
    <xdr:to>
      <xdr:col>12</xdr:col>
      <xdr:colOff>561975</xdr:colOff>
      <xdr:row>37</xdr:row>
      <xdr:rowOff>92821</xdr:rowOff>
    </xdr:to>
    <xdr:sp macro="" textlink="">
      <xdr:nvSpPr>
        <xdr:cNvPr id="318" name="円/楕円 317"/>
        <xdr:cNvSpPr/>
      </xdr:nvSpPr>
      <xdr:spPr>
        <a:xfrm>
          <a:off x="8699500" y="633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109348</xdr:rowOff>
    </xdr:from>
    <xdr:ext cx="534377" cy="259045"/>
    <xdr:sp macro="" textlink="">
      <xdr:nvSpPr>
        <xdr:cNvPr id="319" name="テキスト ボックス 318"/>
        <xdr:cNvSpPr txBox="1"/>
      </xdr:nvSpPr>
      <xdr:spPr>
        <a:xfrm>
          <a:off x="8483111" y="61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6471</xdr:rowOff>
    </xdr:from>
    <xdr:to>
      <xdr:col>11</xdr:col>
      <xdr:colOff>358775</xdr:colOff>
      <xdr:row>36</xdr:row>
      <xdr:rowOff>108071</xdr:rowOff>
    </xdr:to>
    <xdr:sp macro="" textlink="">
      <xdr:nvSpPr>
        <xdr:cNvPr id="320" name="円/楕円 319"/>
        <xdr:cNvSpPr/>
      </xdr:nvSpPr>
      <xdr:spPr>
        <a:xfrm>
          <a:off x="7810500" y="61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124598</xdr:rowOff>
    </xdr:from>
    <xdr:ext cx="534377" cy="259045"/>
    <xdr:sp macro="" textlink="">
      <xdr:nvSpPr>
        <xdr:cNvPr id="321" name="テキスト ボックス 320"/>
        <xdr:cNvSpPr txBox="1"/>
      </xdr:nvSpPr>
      <xdr:spPr>
        <a:xfrm>
          <a:off x="7594111" y="59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167843</xdr:rowOff>
    </xdr:from>
    <xdr:to>
      <xdr:col>10</xdr:col>
      <xdr:colOff>155575</xdr:colOff>
      <xdr:row>36</xdr:row>
      <xdr:rowOff>97993</xdr:rowOff>
    </xdr:to>
    <xdr:sp macro="" textlink="">
      <xdr:nvSpPr>
        <xdr:cNvPr id="322" name="円/楕円 321"/>
        <xdr:cNvSpPr/>
      </xdr:nvSpPr>
      <xdr:spPr>
        <a:xfrm>
          <a:off x="6921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114520</xdr:rowOff>
    </xdr:from>
    <xdr:ext cx="534377" cy="259045"/>
    <xdr:sp macro="" textlink="">
      <xdr:nvSpPr>
        <xdr:cNvPr id="323" name="テキスト ボックス 322"/>
        <xdr:cNvSpPr txBox="1"/>
      </xdr:nvSpPr>
      <xdr:spPr>
        <a:xfrm>
          <a:off x="6705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69409</xdr:rowOff>
    </xdr:from>
    <xdr:to>
      <xdr:col>15</xdr:col>
      <xdr:colOff>180975</xdr:colOff>
      <xdr:row>57</xdr:row>
      <xdr:rowOff>164774</xdr:rowOff>
    </xdr:to>
    <xdr:cxnSp macro="">
      <xdr:nvCxnSpPr>
        <xdr:cNvPr id="352" name="直線コネクタ 351"/>
        <xdr:cNvCxnSpPr/>
      </xdr:nvCxnSpPr>
      <xdr:spPr>
        <a:xfrm>
          <a:off x="9639300" y="9670609"/>
          <a:ext cx="838200" cy="2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69409</xdr:rowOff>
    </xdr:from>
    <xdr:to>
      <xdr:col>14</xdr:col>
      <xdr:colOff>28575</xdr:colOff>
      <xdr:row>57</xdr:row>
      <xdr:rowOff>158171</xdr:rowOff>
    </xdr:to>
    <xdr:cxnSp macro="">
      <xdr:nvCxnSpPr>
        <xdr:cNvPr id="355" name="直線コネクタ 354"/>
        <xdr:cNvCxnSpPr/>
      </xdr:nvCxnSpPr>
      <xdr:spPr>
        <a:xfrm flipV="1">
          <a:off x="8750300" y="9670609"/>
          <a:ext cx="889000" cy="2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6" name="フローチャート : 判断 355"/>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7" name="テキスト ボックス 356"/>
        <xdr:cNvSpPr txBox="1"/>
      </xdr:nvSpPr>
      <xdr:spPr>
        <a:xfrm>
          <a:off x="9372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158171</xdr:rowOff>
    </xdr:from>
    <xdr:to>
      <xdr:col>12</xdr:col>
      <xdr:colOff>511175</xdr:colOff>
      <xdr:row>58</xdr:row>
      <xdr:rowOff>73006</xdr:rowOff>
    </xdr:to>
    <xdr:cxnSp macro="">
      <xdr:nvCxnSpPr>
        <xdr:cNvPr id="358" name="直線コネクタ 357"/>
        <xdr:cNvCxnSpPr/>
      </xdr:nvCxnSpPr>
      <xdr:spPr>
        <a:xfrm flipV="1">
          <a:off x="7861300" y="9930821"/>
          <a:ext cx="889000" cy="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9" name="フローチャート : 判断 358"/>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60" name="テキスト ボックス 359"/>
        <xdr:cNvSpPr txBox="1"/>
      </xdr:nvSpPr>
      <xdr:spPr>
        <a:xfrm>
          <a:off x="8483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73009</xdr:rowOff>
    </xdr:from>
    <xdr:to>
      <xdr:col>11</xdr:col>
      <xdr:colOff>307975</xdr:colOff>
      <xdr:row>58</xdr:row>
      <xdr:rowOff>73006</xdr:rowOff>
    </xdr:to>
    <xdr:cxnSp macro="">
      <xdr:nvCxnSpPr>
        <xdr:cNvPr id="361" name="直線コネクタ 360"/>
        <xdr:cNvCxnSpPr/>
      </xdr:nvCxnSpPr>
      <xdr:spPr>
        <a:xfrm>
          <a:off x="6972300" y="9845659"/>
          <a:ext cx="889000" cy="17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2" name="フローチャート : 判断 361"/>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104846</xdr:rowOff>
    </xdr:from>
    <xdr:ext cx="534377" cy="259045"/>
    <xdr:sp macro="" textlink="">
      <xdr:nvSpPr>
        <xdr:cNvPr id="363" name="テキスト ボックス 362"/>
        <xdr:cNvSpPr txBox="1"/>
      </xdr:nvSpPr>
      <xdr:spPr>
        <a:xfrm>
          <a:off x="7594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4" name="フローチャート : 判断 363"/>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94611</xdr:rowOff>
    </xdr:from>
    <xdr:ext cx="534377" cy="259045"/>
    <xdr:sp macro="" textlink="">
      <xdr:nvSpPr>
        <xdr:cNvPr id="365" name="テキスト ボックス 364"/>
        <xdr:cNvSpPr txBox="1"/>
      </xdr:nvSpPr>
      <xdr:spPr>
        <a:xfrm>
          <a:off x="6705111" y="100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113974</xdr:rowOff>
    </xdr:from>
    <xdr:to>
      <xdr:col>15</xdr:col>
      <xdr:colOff>231775</xdr:colOff>
      <xdr:row>58</xdr:row>
      <xdr:rowOff>44124</xdr:rowOff>
    </xdr:to>
    <xdr:sp macro="" textlink="">
      <xdr:nvSpPr>
        <xdr:cNvPr id="371" name="円/楕円 370"/>
        <xdr:cNvSpPr/>
      </xdr:nvSpPr>
      <xdr:spPr>
        <a:xfrm>
          <a:off x="10426700" y="98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92401</xdr:rowOff>
    </xdr:from>
    <xdr:ext cx="534377" cy="259045"/>
    <xdr:sp macro="" textlink="">
      <xdr:nvSpPr>
        <xdr:cNvPr id="372" name="普通建設事業費該当値テキスト"/>
        <xdr:cNvSpPr txBox="1"/>
      </xdr:nvSpPr>
      <xdr:spPr>
        <a:xfrm>
          <a:off x="10528300" y="98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18609</xdr:rowOff>
    </xdr:from>
    <xdr:to>
      <xdr:col>14</xdr:col>
      <xdr:colOff>79375</xdr:colOff>
      <xdr:row>56</xdr:row>
      <xdr:rowOff>120209</xdr:rowOff>
    </xdr:to>
    <xdr:sp macro="" textlink="">
      <xdr:nvSpPr>
        <xdr:cNvPr id="373" name="円/楕円 372"/>
        <xdr:cNvSpPr/>
      </xdr:nvSpPr>
      <xdr:spPr>
        <a:xfrm>
          <a:off x="9588500" y="9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136736</xdr:rowOff>
    </xdr:from>
    <xdr:ext cx="599010" cy="259045"/>
    <xdr:sp macro="" textlink="">
      <xdr:nvSpPr>
        <xdr:cNvPr id="374" name="テキスト ボックス 373"/>
        <xdr:cNvSpPr txBox="1"/>
      </xdr:nvSpPr>
      <xdr:spPr>
        <a:xfrm>
          <a:off x="9339794" y="93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107371</xdr:rowOff>
    </xdr:from>
    <xdr:to>
      <xdr:col>12</xdr:col>
      <xdr:colOff>561975</xdr:colOff>
      <xdr:row>58</xdr:row>
      <xdr:rowOff>37521</xdr:rowOff>
    </xdr:to>
    <xdr:sp macro="" textlink="">
      <xdr:nvSpPr>
        <xdr:cNvPr id="375" name="円/楕円 374"/>
        <xdr:cNvSpPr/>
      </xdr:nvSpPr>
      <xdr:spPr>
        <a:xfrm>
          <a:off x="8699500" y="9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54048</xdr:rowOff>
    </xdr:from>
    <xdr:ext cx="534377" cy="259045"/>
    <xdr:sp macro="" textlink="">
      <xdr:nvSpPr>
        <xdr:cNvPr id="376" name="テキスト ボックス 375"/>
        <xdr:cNvSpPr txBox="1"/>
      </xdr:nvSpPr>
      <xdr:spPr>
        <a:xfrm>
          <a:off x="8483111" y="9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22206</xdr:rowOff>
    </xdr:from>
    <xdr:to>
      <xdr:col>11</xdr:col>
      <xdr:colOff>358775</xdr:colOff>
      <xdr:row>58</xdr:row>
      <xdr:rowOff>123806</xdr:rowOff>
    </xdr:to>
    <xdr:sp macro="" textlink="">
      <xdr:nvSpPr>
        <xdr:cNvPr id="377" name="円/楕円 376"/>
        <xdr:cNvSpPr/>
      </xdr:nvSpPr>
      <xdr:spPr>
        <a:xfrm>
          <a:off x="7810500" y="99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114933</xdr:rowOff>
    </xdr:from>
    <xdr:ext cx="534377" cy="259045"/>
    <xdr:sp macro="" textlink="">
      <xdr:nvSpPr>
        <xdr:cNvPr id="378" name="テキスト ボックス 377"/>
        <xdr:cNvSpPr txBox="1"/>
      </xdr:nvSpPr>
      <xdr:spPr>
        <a:xfrm>
          <a:off x="7594111" y="100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22209</xdr:rowOff>
    </xdr:from>
    <xdr:to>
      <xdr:col>10</xdr:col>
      <xdr:colOff>155575</xdr:colOff>
      <xdr:row>57</xdr:row>
      <xdr:rowOff>123809</xdr:rowOff>
    </xdr:to>
    <xdr:sp macro="" textlink="">
      <xdr:nvSpPr>
        <xdr:cNvPr id="379" name="円/楕円 378"/>
        <xdr:cNvSpPr/>
      </xdr:nvSpPr>
      <xdr:spPr>
        <a:xfrm>
          <a:off x="6921500" y="97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140336</xdr:rowOff>
    </xdr:from>
    <xdr:ext cx="534377" cy="259045"/>
    <xdr:sp macro="" textlink="">
      <xdr:nvSpPr>
        <xdr:cNvPr id="380" name="テキスト ボックス 379"/>
        <xdr:cNvSpPr txBox="1"/>
      </xdr:nvSpPr>
      <xdr:spPr>
        <a:xfrm>
          <a:off x="6705111" y="957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12080</xdr:rowOff>
    </xdr:from>
    <xdr:to>
      <xdr:col>15</xdr:col>
      <xdr:colOff>180975</xdr:colOff>
      <xdr:row>79</xdr:row>
      <xdr:rowOff>12869</xdr:rowOff>
    </xdr:to>
    <xdr:cxnSp macro="">
      <xdr:nvCxnSpPr>
        <xdr:cNvPr id="409" name="直線コネクタ 408"/>
        <xdr:cNvCxnSpPr/>
      </xdr:nvCxnSpPr>
      <xdr:spPr>
        <a:xfrm flipV="1">
          <a:off x="9639300" y="13556630"/>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2" name="フローチャート : 判断 411"/>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25796</xdr:rowOff>
    </xdr:from>
    <xdr:ext cx="534377" cy="259045"/>
    <xdr:sp macro="" textlink="">
      <xdr:nvSpPr>
        <xdr:cNvPr id="413" name="テキスト ボックス 412"/>
        <xdr:cNvSpPr txBox="1"/>
      </xdr:nvSpPr>
      <xdr:spPr>
        <a:xfrm>
          <a:off x="9372111" y="13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132730</xdr:rowOff>
    </xdr:from>
    <xdr:to>
      <xdr:col>15</xdr:col>
      <xdr:colOff>231775</xdr:colOff>
      <xdr:row>79</xdr:row>
      <xdr:rowOff>62880</xdr:rowOff>
    </xdr:to>
    <xdr:sp macro="" textlink="">
      <xdr:nvSpPr>
        <xdr:cNvPr id="419" name="円/楕円 418"/>
        <xdr:cNvSpPr/>
      </xdr:nvSpPr>
      <xdr:spPr>
        <a:xfrm>
          <a:off x="10426700" y="135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47657</xdr:rowOff>
    </xdr:from>
    <xdr:ext cx="469744" cy="259045"/>
    <xdr:sp macro="" textlink="">
      <xdr:nvSpPr>
        <xdr:cNvPr id="420" name="普通建設事業費 （ うち新規整備　）該当値テキスト"/>
        <xdr:cNvSpPr txBox="1"/>
      </xdr:nvSpPr>
      <xdr:spPr>
        <a:xfrm>
          <a:off x="10528300" y="13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133519</xdr:rowOff>
    </xdr:from>
    <xdr:to>
      <xdr:col>14</xdr:col>
      <xdr:colOff>79375</xdr:colOff>
      <xdr:row>79</xdr:row>
      <xdr:rowOff>63669</xdr:rowOff>
    </xdr:to>
    <xdr:sp macro="" textlink="">
      <xdr:nvSpPr>
        <xdr:cNvPr id="421" name="円/楕円 420"/>
        <xdr:cNvSpPr/>
      </xdr:nvSpPr>
      <xdr:spPr>
        <a:xfrm>
          <a:off x="9588500" y="135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54796</xdr:rowOff>
    </xdr:from>
    <xdr:ext cx="469744" cy="259045"/>
    <xdr:sp macro="" textlink="">
      <xdr:nvSpPr>
        <xdr:cNvPr id="422" name="テキスト ボックス 421"/>
        <xdr:cNvSpPr txBox="1"/>
      </xdr:nvSpPr>
      <xdr:spPr>
        <a:xfrm>
          <a:off x="9404427" y="135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131356</xdr:rowOff>
    </xdr:from>
    <xdr:to>
      <xdr:col>15</xdr:col>
      <xdr:colOff>180975</xdr:colOff>
      <xdr:row>97</xdr:row>
      <xdr:rowOff>140971</xdr:rowOff>
    </xdr:to>
    <xdr:cxnSp macro="">
      <xdr:nvCxnSpPr>
        <xdr:cNvPr id="449" name="直線コネクタ 448"/>
        <xdr:cNvCxnSpPr/>
      </xdr:nvCxnSpPr>
      <xdr:spPr>
        <a:xfrm>
          <a:off x="9639300" y="16419106"/>
          <a:ext cx="838200" cy="3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2" name="フローチャート : 判断 451"/>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3" name="テキスト ボックス 452"/>
        <xdr:cNvSpPr txBox="1"/>
      </xdr:nvSpPr>
      <xdr:spPr>
        <a:xfrm>
          <a:off x="9372111" y="168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90171</xdr:rowOff>
    </xdr:from>
    <xdr:to>
      <xdr:col>15</xdr:col>
      <xdr:colOff>231775</xdr:colOff>
      <xdr:row>98</xdr:row>
      <xdr:rowOff>20321</xdr:rowOff>
    </xdr:to>
    <xdr:sp macro="" textlink="">
      <xdr:nvSpPr>
        <xdr:cNvPr id="459" name="円/楕円 458"/>
        <xdr:cNvSpPr/>
      </xdr:nvSpPr>
      <xdr:spPr>
        <a:xfrm>
          <a:off x="10426700" y="167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113048</xdr:rowOff>
    </xdr:from>
    <xdr:ext cx="534377" cy="259045"/>
    <xdr:sp macro="" textlink="">
      <xdr:nvSpPr>
        <xdr:cNvPr id="460" name="普通建設事業費 （ うち更新整備　）該当値テキスト"/>
        <xdr:cNvSpPr txBox="1"/>
      </xdr:nvSpPr>
      <xdr:spPr>
        <a:xfrm>
          <a:off x="10528300" y="165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80556</xdr:rowOff>
    </xdr:from>
    <xdr:to>
      <xdr:col>14</xdr:col>
      <xdr:colOff>79375</xdr:colOff>
      <xdr:row>96</xdr:row>
      <xdr:rowOff>10706</xdr:rowOff>
    </xdr:to>
    <xdr:sp macro="" textlink="">
      <xdr:nvSpPr>
        <xdr:cNvPr id="461" name="円/楕円 460"/>
        <xdr:cNvSpPr/>
      </xdr:nvSpPr>
      <xdr:spPr>
        <a:xfrm>
          <a:off x="9588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27233</xdr:rowOff>
    </xdr:from>
    <xdr:ext cx="599010" cy="259045"/>
    <xdr:sp macro="" textlink="">
      <xdr:nvSpPr>
        <xdr:cNvPr id="462" name="テキスト ボックス 461"/>
        <xdr:cNvSpPr txBox="1"/>
      </xdr:nvSpPr>
      <xdr:spPr>
        <a:xfrm>
          <a:off x="9339794" y="161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78206</xdr:rowOff>
    </xdr:from>
    <xdr:to>
      <xdr:col>23</xdr:col>
      <xdr:colOff>516889</xdr:colOff>
      <xdr:row>38</xdr:row>
      <xdr:rowOff>139700</xdr:rowOff>
    </xdr:to>
    <xdr:cxnSp macro="">
      <xdr:nvCxnSpPr>
        <xdr:cNvPr id="484" name="直線コネクタ 483"/>
        <xdr:cNvCxnSpPr/>
      </xdr:nvCxnSpPr>
      <xdr:spPr>
        <a:xfrm flipV="1">
          <a:off x="16317595" y="5736056"/>
          <a:ext cx="1269" cy="91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24883</xdr:rowOff>
    </xdr:from>
    <xdr:ext cx="534377" cy="259045"/>
    <xdr:sp macro="" textlink="">
      <xdr:nvSpPr>
        <xdr:cNvPr id="487" name="災害復旧事業費最大値テキスト"/>
        <xdr:cNvSpPr txBox="1"/>
      </xdr:nvSpPr>
      <xdr:spPr>
        <a:xfrm>
          <a:off x="16370300" y="55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33</xdr:row>
      <xdr:rowOff>78206</xdr:rowOff>
    </xdr:from>
    <xdr:to>
      <xdr:col>23</xdr:col>
      <xdr:colOff>606425</xdr:colOff>
      <xdr:row>33</xdr:row>
      <xdr:rowOff>78206</xdr:rowOff>
    </xdr:to>
    <xdr:cxnSp macro="">
      <xdr:nvCxnSpPr>
        <xdr:cNvPr id="488" name="直線コネクタ 487"/>
        <xdr:cNvCxnSpPr/>
      </xdr:nvCxnSpPr>
      <xdr:spPr>
        <a:xfrm>
          <a:off x="16230600" y="573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136682</xdr:rowOff>
    </xdr:from>
    <xdr:to>
      <xdr:col>23</xdr:col>
      <xdr:colOff>517525</xdr:colOff>
      <xdr:row>38</xdr:row>
      <xdr:rowOff>100198</xdr:rowOff>
    </xdr:to>
    <xdr:cxnSp macro="">
      <xdr:nvCxnSpPr>
        <xdr:cNvPr id="489" name="直線コネクタ 488"/>
        <xdr:cNvCxnSpPr/>
      </xdr:nvCxnSpPr>
      <xdr:spPr>
        <a:xfrm flipV="1">
          <a:off x="15481300" y="6480332"/>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165305</xdr:rowOff>
    </xdr:from>
    <xdr:ext cx="469744" cy="259045"/>
    <xdr:sp macro="" textlink="">
      <xdr:nvSpPr>
        <xdr:cNvPr id="490" name="災害復旧事業費平均値テキスト"/>
        <xdr:cNvSpPr txBox="1"/>
      </xdr:nvSpPr>
      <xdr:spPr>
        <a:xfrm>
          <a:off x="16370300" y="650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15428</xdr:rowOff>
    </xdr:from>
    <xdr:to>
      <xdr:col>23</xdr:col>
      <xdr:colOff>568325</xdr:colOff>
      <xdr:row>38</xdr:row>
      <xdr:rowOff>117028</xdr:rowOff>
    </xdr:to>
    <xdr:sp macro="" textlink="">
      <xdr:nvSpPr>
        <xdr:cNvPr id="491" name="フローチャート : 判断 490"/>
        <xdr:cNvSpPr/>
      </xdr:nvSpPr>
      <xdr:spPr>
        <a:xfrm>
          <a:off x="16268700" y="653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8620</xdr:rowOff>
    </xdr:from>
    <xdr:to>
      <xdr:col>22</xdr:col>
      <xdr:colOff>365125</xdr:colOff>
      <xdr:row>38</xdr:row>
      <xdr:rowOff>100198</xdr:rowOff>
    </xdr:to>
    <xdr:cxnSp macro="">
      <xdr:nvCxnSpPr>
        <xdr:cNvPr id="492" name="直線コネクタ 491"/>
        <xdr:cNvCxnSpPr/>
      </xdr:nvCxnSpPr>
      <xdr:spPr>
        <a:xfrm>
          <a:off x="14592300" y="6523720"/>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27636</xdr:rowOff>
    </xdr:from>
    <xdr:to>
      <xdr:col>22</xdr:col>
      <xdr:colOff>415925</xdr:colOff>
      <xdr:row>38</xdr:row>
      <xdr:rowOff>129236</xdr:rowOff>
    </xdr:to>
    <xdr:sp macro="" textlink="">
      <xdr:nvSpPr>
        <xdr:cNvPr id="493" name="フローチャート : 判断 492"/>
        <xdr:cNvSpPr/>
      </xdr:nvSpPr>
      <xdr:spPr>
        <a:xfrm>
          <a:off x="15430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145762</xdr:rowOff>
    </xdr:from>
    <xdr:ext cx="469744" cy="259045"/>
    <xdr:sp macro="" textlink="">
      <xdr:nvSpPr>
        <xdr:cNvPr id="494" name="テキスト ボックス 493"/>
        <xdr:cNvSpPr txBox="1"/>
      </xdr:nvSpPr>
      <xdr:spPr>
        <a:xfrm>
          <a:off x="15246427"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109753</xdr:rowOff>
    </xdr:from>
    <xdr:to>
      <xdr:col>21</xdr:col>
      <xdr:colOff>161925</xdr:colOff>
      <xdr:row>38</xdr:row>
      <xdr:rowOff>8620</xdr:rowOff>
    </xdr:to>
    <xdr:cxnSp macro="">
      <xdr:nvCxnSpPr>
        <xdr:cNvPr id="495" name="直線コネクタ 494"/>
        <xdr:cNvCxnSpPr/>
      </xdr:nvCxnSpPr>
      <xdr:spPr>
        <a:xfrm>
          <a:off x="13703300" y="5939053"/>
          <a:ext cx="889000" cy="5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167493</xdr:rowOff>
    </xdr:from>
    <xdr:to>
      <xdr:col>21</xdr:col>
      <xdr:colOff>212725</xdr:colOff>
      <xdr:row>38</xdr:row>
      <xdr:rowOff>97643</xdr:rowOff>
    </xdr:to>
    <xdr:sp macro="" textlink="">
      <xdr:nvSpPr>
        <xdr:cNvPr id="496" name="フローチャート : 判断 495"/>
        <xdr:cNvSpPr/>
      </xdr:nvSpPr>
      <xdr:spPr>
        <a:xfrm>
          <a:off x="14541500" y="65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88770</xdr:rowOff>
    </xdr:from>
    <xdr:ext cx="469744" cy="259045"/>
    <xdr:sp macro="" textlink="">
      <xdr:nvSpPr>
        <xdr:cNvPr id="497" name="テキスト ボックス 496"/>
        <xdr:cNvSpPr txBox="1"/>
      </xdr:nvSpPr>
      <xdr:spPr>
        <a:xfrm>
          <a:off x="14357427" y="660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109662</xdr:rowOff>
    </xdr:from>
    <xdr:to>
      <xdr:col>19</xdr:col>
      <xdr:colOff>644525</xdr:colOff>
      <xdr:row>34</xdr:row>
      <xdr:rowOff>109753</xdr:rowOff>
    </xdr:to>
    <xdr:cxnSp macro="">
      <xdr:nvCxnSpPr>
        <xdr:cNvPr id="498" name="直線コネクタ 497"/>
        <xdr:cNvCxnSpPr/>
      </xdr:nvCxnSpPr>
      <xdr:spPr>
        <a:xfrm>
          <a:off x="12814300" y="5424612"/>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115463</xdr:rowOff>
    </xdr:from>
    <xdr:to>
      <xdr:col>20</xdr:col>
      <xdr:colOff>9525</xdr:colOff>
      <xdr:row>38</xdr:row>
      <xdr:rowOff>45613</xdr:rowOff>
    </xdr:to>
    <xdr:sp macro="" textlink="">
      <xdr:nvSpPr>
        <xdr:cNvPr id="499" name="フローチャート : 判断 498"/>
        <xdr:cNvSpPr/>
      </xdr:nvSpPr>
      <xdr:spPr>
        <a:xfrm>
          <a:off x="13652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36740</xdr:rowOff>
    </xdr:from>
    <xdr:ext cx="469744" cy="259045"/>
    <xdr:sp macro="" textlink="">
      <xdr:nvSpPr>
        <xdr:cNvPr id="500" name="テキスト ボックス 499"/>
        <xdr:cNvSpPr txBox="1"/>
      </xdr:nvSpPr>
      <xdr:spPr>
        <a:xfrm>
          <a:off x="13468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98639</xdr:rowOff>
    </xdr:from>
    <xdr:to>
      <xdr:col>18</xdr:col>
      <xdr:colOff>492125</xdr:colOff>
      <xdr:row>38</xdr:row>
      <xdr:rowOff>28789</xdr:rowOff>
    </xdr:to>
    <xdr:sp macro="" textlink="">
      <xdr:nvSpPr>
        <xdr:cNvPr id="501" name="フローチャート : 判断 500"/>
        <xdr:cNvSpPr/>
      </xdr:nvSpPr>
      <xdr:spPr>
        <a:xfrm>
          <a:off x="12763500" y="64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19915</xdr:rowOff>
    </xdr:from>
    <xdr:ext cx="469744" cy="259045"/>
    <xdr:sp macro="" textlink="">
      <xdr:nvSpPr>
        <xdr:cNvPr id="502" name="テキスト ボックス 501"/>
        <xdr:cNvSpPr txBox="1"/>
      </xdr:nvSpPr>
      <xdr:spPr>
        <a:xfrm>
          <a:off x="12579427" y="65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85882</xdr:rowOff>
    </xdr:from>
    <xdr:to>
      <xdr:col>23</xdr:col>
      <xdr:colOff>568325</xdr:colOff>
      <xdr:row>38</xdr:row>
      <xdr:rowOff>16032</xdr:rowOff>
    </xdr:to>
    <xdr:sp macro="" textlink="">
      <xdr:nvSpPr>
        <xdr:cNvPr id="508" name="円/楕円 507"/>
        <xdr:cNvSpPr/>
      </xdr:nvSpPr>
      <xdr:spPr>
        <a:xfrm>
          <a:off x="16268700" y="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108759</xdr:rowOff>
    </xdr:from>
    <xdr:ext cx="469744" cy="259045"/>
    <xdr:sp macro="" textlink="">
      <xdr:nvSpPr>
        <xdr:cNvPr id="509" name="災害復旧事業費該当値テキスト"/>
        <xdr:cNvSpPr txBox="1"/>
      </xdr:nvSpPr>
      <xdr:spPr>
        <a:xfrm>
          <a:off x="16370300" y="62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49398</xdr:rowOff>
    </xdr:from>
    <xdr:to>
      <xdr:col>22</xdr:col>
      <xdr:colOff>415925</xdr:colOff>
      <xdr:row>38</xdr:row>
      <xdr:rowOff>150998</xdr:rowOff>
    </xdr:to>
    <xdr:sp macro="" textlink="">
      <xdr:nvSpPr>
        <xdr:cNvPr id="510" name="円/楕円 509"/>
        <xdr:cNvSpPr/>
      </xdr:nvSpPr>
      <xdr:spPr>
        <a:xfrm>
          <a:off x="15430500" y="65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142125</xdr:rowOff>
    </xdr:from>
    <xdr:ext cx="378565" cy="259045"/>
    <xdr:sp macro="" textlink="">
      <xdr:nvSpPr>
        <xdr:cNvPr id="511" name="テキスト ボックス 510"/>
        <xdr:cNvSpPr txBox="1"/>
      </xdr:nvSpPr>
      <xdr:spPr>
        <a:xfrm>
          <a:off x="15292017" y="665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129271</xdr:rowOff>
    </xdr:from>
    <xdr:to>
      <xdr:col>21</xdr:col>
      <xdr:colOff>212725</xdr:colOff>
      <xdr:row>38</xdr:row>
      <xdr:rowOff>59421</xdr:rowOff>
    </xdr:to>
    <xdr:sp macro="" textlink="">
      <xdr:nvSpPr>
        <xdr:cNvPr id="512" name="円/楕円 511"/>
        <xdr:cNvSpPr/>
      </xdr:nvSpPr>
      <xdr:spPr>
        <a:xfrm>
          <a:off x="14541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75948</xdr:rowOff>
    </xdr:from>
    <xdr:ext cx="469744" cy="259045"/>
    <xdr:sp macro="" textlink="">
      <xdr:nvSpPr>
        <xdr:cNvPr id="513" name="テキスト ボックス 512"/>
        <xdr:cNvSpPr txBox="1"/>
      </xdr:nvSpPr>
      <xdr:spPr>
        <a:xfrm>
          <a:off x="14357427" y="62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58953</xdr:rowOff>
    </xdr:from>
    <xdr:to>
      <xdr:col>20</xdr:col>
      <xdr:colOff>9525</xdr:colOff>
      <xdr:row>34</xdr:row>
      <xdr:rowOff>160553</xdr:rowOff>
    </xdr:to>
    <xdr:sp macro="" textlink="">
      <xdr:nvSpPr>
        <xdr:cNvPr id="514" name="円/楕円 513"/>
        <xdr:cNvSpPr/>
      </xdr:nvSpPr>
      <xdr:spPr>
        <a:xfrm>
          <a:off x="13652500" y="58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5630</xdr:rowOff>
    </xdr:from>
    <xdr:ext cx="534377" cy="259045"/>
    <xdr:sp macro="" textlink="">
      <xdr:nvSpPr>
        <xdr:cNvPr id="515" name="テキスト ボックス 514"/>
        <xdr:cNvSpPr txBox="1"/>
      </xdr:nvSpPr>
      <xdr:spPr>
        <a:xfrm>
          <a:off x="13436111" y="5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58862</xdr:rowOff>
    </xdr:from>
    <xdr:to>
      <xdr:col>18</xdr:col>
      <xdr:colOff>492125</xdr:colOff>
      <xdr:row>31</xdr:row>
      <xdr:rowOff>160462</xdr:rowOff>
    </xdr:to>
    <xdr:sp macro="" textlink="">
      <xdr:nvSpPr>
        <xdr:cNvPr id="516" name="円/楕円 515"/>
        <xdr:cNvSpPr/>
      </xdr:nvSpPr>
      <xdr:spPr>
        <a:xfrm>
          <a:off x="12763500" y="53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5539</xdr:rowOff>
    </xdr:from>
    <xdr:ext cx="534377" cy="259045"/>
    <xdr:sp macro="" textlink="">
      <xdr:nvSpPr>
        <xdr:cNvPr id="517" name="テキスト ボックス 516"/>
        <xdr:cNvSpPr txBox="1"/>
      </xdr:nvSpPr>
      <xdr:spPr>
        <a:xfrm>
          <a:off x="12547111" y="51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6" name="フローチャート : 判断 545"/>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47" name="テキスト ボックス 54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49" name="フローチャート : 判断 548"/>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0" name="テキスト ボックス 54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2" name="フローチャート : 判断 551"/>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3" name="テキスト ボックス 552"/>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4" name="フローチャート : 判断 553"/>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5" name="テキスト ボックス 554"/>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4" name="テキスト ボックス 563"/>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6" name="テキスト ボックス 565"/>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68" name="テキスト ボックス 567"/>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0" name="テキスト ボックス 569"/>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71036</xdr:rowOff>
    </xdr:from>
    <xdr:to>
      <xdr:col>23</xdr:col>
      <xdr:colOff>517525</xdr:colOff>
      <xdr:row>76</xdr:row>
      <xdr:rowOff>82459</xdr:rowOff>
    </xdr:to>
    <xdr:cxnSp macro="">
      <xdr:nvCxnSpPr>
        <xdr:cNvPr id="599" name="直線コネクタ 598"/>
        <xdr:cNvCxnSpPr/>
      </xdr:nvCxnSpPr>
      <xdr:spPr>
        <a:xfrm>
          <a:off x="15481300" y="13101236"/>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600"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71036</xdr:rowOff>
    </xdr:from>
    <xdr:to>
      <xdr:col>22</xdr:col>
      <xdr:colOff>365125</xdr:colOff>
      <xdr:row>76</xdr:row>
      <xdr:rowOff>76439</xdr:rowOff>
    </xdr:to>
    <xdr:cxnSp macro="">
      <xdr:nvCxnSpPr>
        <xdr:cNvPr id="602" name="直線コネクタ 601"/>
        <xdr:cNvCxnSpPr/>
      </xdr:nvCxnSpPr>
      <xdr:spPr>
        <a:xfrm flipV="1">
          <a:off x="14592300" y="1310123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3" name="フローチャート : 判断 602"/>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168474</xdr:rowOff>
    </xdr:from>
    <xdr:ext cx="534377" cy="259045"/>
    <xdr:sp macro="" textlink="">
      <xdr:nvSpPr>
        <xdr:cNvPr id="604" name="テキスト ボックス 603"/>
        <xdr:cNvSpPr txBox="1"/>
      </xdr:nvSpPr>
      <xdr:spPr>
        <a:xfrm>
          <a:off x="15214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68307</xdr:rowOff>
    </xdr:from>
    <xdr:to>
      <xdr:col>21</xdr:col>
      <xdr:colOff>161925</xdr:colOff>
      <xdr:row>76</xdr:row>
      <xdr:rowOff>76439</xdr:rowOff>
    </xdr:to>
    <xdr:cxnSp macro="">
      <xdr:nvCxnSpPr>
        <xdr:cNvPr id="605" name="直線コネクタ 604"/>
        <xdr:cNvCxnSpPr/>
      </xdr:nvCxnSpPr>
      <xdr:spPr>
        <a:xfrm>
          <a:off x="13703300" y="13098507"/>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6" name="フローチャート : 判断 605"/>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07" name="テキスト ボックス 606"/>
        <xdr:cNvSpPr txBox="1"/>
      </xdr:nvSpPr>
      <xdr:spPr>
        <a:xfrm>
          <a:off x="14325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65337</xdr:rowOff>
    </xdr:from>
    <xdr:to>
      <xdr:col>19</xdr:col>
      <xdr:colOff>644525</xdr:colOff>
      <xdr:row>76</xdr:row>
      <xdr:rowOff>68307</xdr:rowOff>
    </xdr:to>
    <xdr:cxnSp macro="">
      <xdr:nvCxnSpPr>
        <xdr:cNvPr id="608" name="直線コネクタ 607"/>
        <xdr:cNvCxnSpPr/>
      </xdr:nvCxnSpPr>
      <xdr:spPr>
        <a:xfrm>
          <a:off x="12814300" y="13095537"/>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09" name="フローチャート : 判断 608"/>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154088</xdr:rowOff>
    </xdr:from>
    <xdr:ext cx="534377" cy="259045"/>
    <xdr:sp macro="" textlink="">
      <xdr:nvSpPr>
        <xdr:cNvPr id="610" name="テキスト ボックス 609"/>
        <xdr:cNvSpPr txBox="1"/>
      </xdr:nvSpPr>
      <xdr:spPr>
        <a:xfrm>
          <a:off x="13436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1" name="フローチャート : 判断 610"/>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153768</xdr:rowOff>
    </xdr:from>
    <xdr:ext cx="534377" cy="259045"/>
    <xdr:sp macro="" textlink="">
      <xdr:nvSpPr>
        <xdr:cNvPr id="612" name="テキスト ボックス 611"/>
        <xdr:cNvSpPr txBox="1"/>
      </xdr:nvSpPr>
      <xdr:spPr>
        <a:xfrm>
          <a:off x="12547111" y="133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31659</xdr:rowOff>
    </xdr:from>
    <xdr:to>
      <xdr:col>23</xdr:col>
      <xdr:colOff>568325</xdr:colOff>
      <xdr:row>76</xdr:row>
      <xdr:rowOff>133259</xdr:rowOff>
    </xdr:to>
    <xdr:sp macro="" textlink="">
      <xdr:nvSpPr>
        <xdr:cNvPr id="618" name="円/楕円 617"/>
        <xdr:cNvSpPr/>
      </xdr:nvSpPr>
      <xdr:spPr>
        <a:xfrm>
          <a:off x="162687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54536</xdr:rowOff>
    </xdr:from>
    <xdr:ext cx="534377" cy="259045"/>
    <xdr:sp macro="" textlink="">
      <xdr:nvSpPr>
        <xdr:cNvPr id="619" name="公債費該当値テキスト"/>
        <xdr:cNvSpPr txBox="1"/>
      </xdr:nvSpPr>
      <xdr:spPr>
        <a:xfrm>
          <a:off x="16370300" y="129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20236</xdr:rowOff>
    </xdr:from>
    <xdr:to>
      <xdr:col>22</xdr:col>
      <xdr:colOff>415925</xdr:colOff>
      <xdr:row>76</xdr:row>
      <xdr:rowOff>121836</xdr:rowOff>
    </xdr:to>
    <xdr:sp macro="" textlink="">
      <xdr:nvSpPr>
        <xdr:cNvPr id="620" name="円/楕円 619"/>
        <xdr:cNvSpPr/>
      </xdr:nvSpPr>
      <xdr:spPr>
        <a:xfrm>
          <a:off x="15430500" y="130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138363</xdr:rowOff>
    </xdr:from>
    <xdr:ext cx="534377" cy="259045"/>
    <xdr:sp macro="" textlink="">
      <xdr:nvSpPr>
        <xdr:cNvPr id="621" name="テキスト ボックス 620"/>
        <xdr:cNvSpPr txBox="1"/>
      </xdr:nvSpPr>
      <xdr:spPr>
        <a:xfrm>
          <a:off x="15214111" y="128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25639</xdr:rowOff>
    </xdr:from>
    <xdr:to>
      <xdr:col>21</xdr:col>
      <xdr:colOff>212725</xdr:colOff>
      <xdr:row>76</xdr:row>
      <xdr:rowOff>127239</xdr:rowOff>
    </xdr:to>
    <xdr:sp macro="" textlink="">
      <xdr:nvSpPr>
        <xdr:cNvPr id="622" name="円/楕円 621"/>
        <xdr:cNvSpPr/>
      </xdr:nvSpPr>
      <xdr:spPr>
        <a:xfrm>
          <a:off x="14541500" y="130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143766</xdr:rowOff>
    </xdr:from>
    <xdr:ext cx="534377" cy="259045"/>
    <xdr:sp macro="" textlink="">
      <xdr:nvSpPr>
        <xdr:cNvPr id="623" name="テキスト ボックス 622"/>
        <xdr:cNvSpPr txBox="1"/>
      </xdr:nvSpPr>
      <xdr:spPr>
        <a:xfrm>
          <a:off x="14325111" y="128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17507</xdr:rowOff>
    </xdr:from>
    <xdr:to>
      <xdr:col>20</xdr:col>
      <xdr:colOff>9525</xdr:colOff>
      <xdr:row>76</xdr:row>
      <xdr:rowOff>119107</xdr:rowOff>
    </xdr:to>
    <xdr:sp macro="" textlink="">
      <xdr:nvSpPr>
        <xdr:cNvPr id="624" name="円/楕円 623"/>
        <xdr:cNvSpPr/>
      </xdr:nvSpPr>
      <xdr:spPr>
        <a:xfrm>
          <a:off x="13652500" y="130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135635</xdr:rowOff>
    </xdr:from>
    <xdr:ext cx="534377" cy="259045"/>
    <xdr:sp macro="" textlink="">
      <xdr:nvSpPr>
        <xdr:cNvPr id="625" name="テキスト ボックス 624"/>
        <xdr:cNvSpPr txBox="1"/>
      </xdr:nvSpPr>
      <xdr:spPr>
        <a:xfrm>
          <a:off x="13436111" y="128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14537</xdr:rowOff>
    </xdr:from>
    <xdr:to>
      <xdr:col>18</xdr:col>
      <xdr:colOff>492125</xdr:colOff>
      <xdr:row>76</xdr:row>
      <xdr:rowOff>116137</xdr:rowOff>
    </xdr:to>
    <xdr:sp macro="" textlink="">
      <xdr:nvSpPr>
        <xdr:cNvPr id="626" name="円/楕円 625"/>
        <xdr:cNvSpPr/>
      </xdr:nvSpPr>
      <xdr:spPr>
        <a:xfrm>
          <a:off x="12763500" y="130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132663</xdr:rowOff>
    </xdr:from>
    <xdr:ext cx="534377" cy="259045"/>
    <xdr:sp macro="" textlink="">
      <xdr:nvSpPr>
        <xdr:cNvPr id="627" name="テキスト ボックス 626"/>
        <xdr:cNvSpPr txBox="1"/>
      </xdr:nvSpPr>
      <xdr:spPr>
        <a:xfrm>
          <a:off x="12547111" y="128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69768</xdr:rowOff>
    </xdr:from>
    <xdr:to>
      <xdr:col>23</xdr:col>
      <xdr:colOff>516889</xdr:colOff>
      <xdr:row>99</xdr:row>
      <xdr:rowOff>43554</xdr:rowOff>
    </xdr:to>
    <xdr:cxnSp macro="">
      <xdr:nvCxnSpPr>
        <xdr:cNvPr id="651" name="直線コネクタ 650"/>
        <xdr:cNvCxnSpPr/>
      </xdr:nvCxnSpPr>
      <xdr:spPr>
        <a:xfrm flipV="1">
          <a:off x="16317595" y="15500268"/>
          <a:ext cx="1269" cy="151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47381</xdr:rowOff>
    </xdr:from>
    <xdr:ext cx="313932" cy="259045"/>
    <xdr:sp macro="" textlink="">
      <xdr:nvSpPr>
        <xdr:cNvPr id="652" name="積立金最小値テキスト"/>
        <xdr:cNvSpPr txBox="1"/>
      </xdr:nvSpPr>
      <xdr:spPr>
        <a:xfrm>
          <a:off x="16370300" y="17020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43554</xdr:rowOff>
    </xdr:from>
    <xdr:to>
      <xdr:col>23</xdr:col>
      <xdr:colOff>606425</xdr:colOff>
      <xdr:row>99</xdr:row>
      <xdr:rowOff>43554</xdr:rowOff>
    </xdr:to>
    <xdr:cxnSp macro="">
      <xdr:nvCxnSpPr>
        <xdr:cNvPr id="653" name="直線コネクタ 652"/>
        <xdr:cNvCxnSpPr/>
      </xdr:nvCxnSpPr>
      <xdr:spPr>
        <a:xfrm>
          <a:off x="16230600" y="1701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16445</xdr:rowOff>
    </xdr:from>
    <xdr:ext cx="534377" cy="259045"/>
    <xdr:sp macro="" textlink="">
      <xdr:nvSpPr>
        <xdr:cNvPr id="654" name="積立金最大値テキスト"/>
        <xdr:cNvSpPr txBox="1"/>
      </xdr:nvSpPr>
      <xdr:spPr>
        <a:xfrm>
          <a:off x="16370300" y="152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90</xdr:row>
      <xdr:rowOff>69768</xdr:rowOff>
    </xdr:from>
    <xdr:to>
      <xdr:col>23</xdr:col>
      <xdr:colOff>606425</xdr:colOff>
      <xdr:row>90</xdr:row>
      <xdr:rowOff>69768</xdr:rowOff>
    </xdr:to>
    <xdr:cxnSp macro="">
      <xdr:nvCxnSpPr>
        <xdr:cNvPr id="655" name="直線コネクタ 654"/>
        <xdr:cNvCxnSpPr/>
      </xdr:nvCxnSpPr>
      <xdr:spPr>
        <a:xfrm>
          <a:off x="16230600" y="155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98571</xdr:rowOff>
    </xdr:from>
    <xdr:to>
      <xdr:col>23</xdr:col>
      <xdr:colOff>517525</xdr:colOff>
      <xdr:row>98</xdr:row>
      <xdr:rowOff>115888</xdr:rowOff>
    </xdr:to>
    <xdr:cxnSp macro="">
      <xdr:nvCxnSpPr>
        <xdr:cNvPr id="656" name="直線コネクタ 655"/>
        <xdr:cNvCxnSpPr/>
      </xdr:nvCxnSpPr>
      <xdr:spPr>
        <a:xfrm flipV="1">
          <a:off x="15481300" y="16900671"/>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112234</xdr:rowOff>
    </xdr:from>
    <xdr:ext cx="534377" cy="259045"/>
    <xdr:sp macro="" textlink="">
      <xdr:nvSpPr>
        <xdr:cNvPr id="657" name="積立金平均値テキスト"/>
        <xdr:cNvSpPr txBox="1"/>
      </xdr:nvSpPr>
      <xdr:spPr>
        <a:xfrm>
          <a:off x="16370300" y="1639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89357</xdr:rowOff>
    </xdr:from>
    <xdr:to>
      <xdr:col>23</xdr:col>
      <xdr:colOff>568325</xdr:colOff>
      <xdr:row>97</xdr:row>
      <xdr:rowOff>19507</xdr:rowOff>
    </xdr:to>
    <xdr:sp macro="" textlink="">
      <xdr:nvSpPr>
        <xdr:cNvPr id="658" name="フローチャート : 判断 657"/>
        <xdr:cNvSpPr/>
      </xdr:nvSpPr>
      <xdr:spPr>
        <a:xfrm>
          <a:off x="16268700" y="165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101315</xdr:rowOff>
    </xdr:from>
    <xdr:to>
      <xdr:col>22</xdr:col>
      <xdr:colOff>365125</xdr:colOff>
      <xdr:row>98</xdr:row>
      <xdr:rowOff>115888</xdr:rowOff>
    </xdr:to>
    <xdr:cxnSp macro="">
      <xdr:nvCxnSpPr>
        <xdr:cNvPr id="659" name="直線コネクタ 658"/>
        <xdr:cNvCxnSpPr/>
      </xdr:nvCxnSpPr>
      <xdr:spPr>
        <a:xfrm>
          <a:off x="14592300" y="16389065"/>
          <a:ext cx="889000" cy="5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0" name="フローチャート : 判断 659"/>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1" name="テキスト ボックス 660"/>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5398</xdr:rowOff>
    </xdr:from>
    <xdr:to>
      <xdr:col>21</xdr:col>
      <xdr:colOff>161925</xdr:colOff>
      <xdr:row>95</xdr:row>
      <xdr:rowOff>101315</xdr:rowOff>
    </xdr:to>
    <xdr:cxnSp macro="">
      <xdr:nvCxnSpPr>
        <xdr:cNvPr id="662" name="直線コネクタ 661"/>
        <xdr:cNvCxnSpPr/>
      </xdr:nvCxnSpPr>
      <xdr:spPr>
        <a:xfrm>
          <a:off x="13703300" y="16293148"/>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3" name="フローチャート : 判断 662"/>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4" name="テキスト ボックス 663"/>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143720</xdr:rowOff>
    </xdr:from>
    <xdr:to>
      <xdr:col>19</xdr:col>
      <xdr:colOff>644525</xdr:colOff>
      <xdr:row>95</xdr:row>
      <xdr:rowOff>5398</xdr:rowOff>
    </xdr:to>
    <xdr:cxnSp macro="">
      <xdr:nvCxnSpPr>
        <xdr:cNvPr id="665" name="直線コネクタ 664"/>
        <xdr:cNvCxnSpPr/>
      </xdr:nvCxnSpPr>
      <xdr:spPr>
        <a:xfrm>
          <a:off x="12814300" y="16260020"/>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6" name="フローチャート : 判断 665"/>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67" name="テキスト ボックス 666"/>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8" name="フローチャート : 判断 667"/>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69" name="テキスト ボックス 668"/>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47771</xdr:rowOff>
    </xdr:from>
    <xdr:to>
      <xdr:col>23</xdr:col>
      <xdr:colOff>568325</xdr:colOff>
      <xdr:row>98</xdr:row>
      <xdr:rowOff>149371</xdr:rowOff>
    </xdr:to>
    <xdr:sp macro="" textlink="">
      <xdr:nvSpPr>
        <xdr:cNvPr id="675" name="円/楕円 674"/>
        <xdr:cNvSpPr/>
      </xdr:nvSpPr>
      <xdr:spPr>
        <a:xfrm>
          <a:off x="16268700" y="168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134148</xdr:rowOff>
    </xdr:from>
    <xdr:ext cx="469744" cy="259045"/>
    <xdr:sp macro="" textlink="">
      <xdr:nvSpPr>
        <xdr:cNvPr id="676" name="積立金該当値テキスト"/>
        <xdr:cNvSpPr txBox="1"/>
      </xdr:nvSpPr>
      <xdr:spPr>
        <a:xfrm>
          <a:off x="16370300" y="1676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65088</xdr:rowOff>
    </xdr:from>
    <xdr:to>
      <xdr:col>22</xdr:col>
      <xdr:colOff>415925</xdr:colOff>
      <xdr:row>98</xdr:row>
      <xdr:rowOff>166688</xdr:rowOff>
    </xdr:to>
    <xdr:sp macro="" textlink="">
      <xdr:nvSpPr>
        <xdr:cNvPr id="677" name="円/楕円 676"/>
        <xdr:cNvSpPr/>
      </xdr:nvSpPr>
      <xdr:spPr>
        <a:xfrm>
          <a:off x="15430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157815</xdr:rowOff>
    </xdr:from>
    <xdr:ext cx="469744" cy="259045"/>
    <xdr:sp macro="" textlink="">
      <xdr:nvSpPr>
        <xdr:cNvPr id="678" name="テキスト ボックス 677"/>
        <xdr:cNvSpPr txBox="1"/>
      </xdr:nvSpPr>
      <xdr:spPr>
        <a:xfrm>
          <a:off x="15246427" y="1695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50515</xdr:rowOff>
    </xdr:from>
    <xdr:to>
      <xdr:col>21</xdr:col>
      <xdr:colOff>212725</xdr:colOff>
      <xdr:row>95</xdr:row>
      <xdr:rowOff>152115</xdr:rowOff>
    </xdr:to>
    <xdr:sp macro="" textlink="">
      <xdr:nvSpPr>
        <xdr:cNvPr id="679" name="円/楕円 678"/>
        <xdr:cNvSpPr/>
      </xdr:nvSpPr>
      <xdr:spPr>
        <a:xfrm>
          <a:off x="14541500" y="163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168642</xdr:rowOff>
    </xdr:from>
    <xdr:ext cx="534377" cy="259045"/>
    <xdr:sp macro="" textlink="">
      <xdr:nvSpPr>
        <xdr:cNvPr id="680" name="テキスト ボックス 679"/>
        <xdr:cNvSpPr txBox="1"/>
      </xdr:nvSpPr>
      <xdr:spPr>
        <a:xfrm>
          <a:off x="14325111" y="161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126048</xdr:rowOff>
    </xdr:from>
    <xdr:to>
      <xdr:col>20</xdr:col>
      <xdr:colOff>9525</xdr:colOff>
      <xdr:row>95</xdr:row>
      <xdr:rowOff>56198</xdr:rowOff>
    </xdr:to>
    <xdr:sp macro="" textlink="">
      <xdr:nvSpPr>
        <xdr:cNvPr id="681" name="円/楕円 680"/>
        <xdr:cNvSpPr/>
      </xdr:nvSpPr>
      <xdr:spPr>
        <a:xfrm>
          <a:off x="136525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72725</xdr:rowOff>
    </xdr:from>
    <xdr:ext cx="534377" cy="259045"/>
    <xdr:sp macro="" textlink="">
      <xdr:nvSpPr>
        <xdr:cNvPr id="682" name="テキスト ボックス 681"/>
        <xdr:cNvSpPr txBox="1"/>
      </xdr:nvSpPr>
      <xdr:spPr>
        <a:xfrm>
          <a:off x="13436111" y="160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92920</xdr:rowOff>
    </xdr:from>
    <xdr:to>
      <xdr:col>18</xdr:col>
      <xdr:colOff>492125</xdr:colOff>
      <xdr:row>95</xdr:row>
      <xdr:rowOff>23070</xdr:rowOff>
    </xdr:to>
    <xdr:sp macro="" textlink="">
      <xdr:nvSpPr>
        <xdr:cNvPr id="683" name="円/楕円 682"/>
        <xdr:cNvSpPr/>
      </xdr:nvSpPr>
      <xdr:spPr>
        <a:xfrm>
          <a:off x="12763500" y="162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39597</xdr:rowOff>
    </xdr:from>
    <xdr:ext cx="534377" cy="259045"/>
    <xdr:sp macro="" textlink="">
      <xdr:nvSpPr>
        <xdr:cNvPr id="684" name="テキスト ボックス 683"/>
        <xdr:cNvSpPr txBox="1"/>
      </xdr:nvSpPr>
      <xdr:spPr>
        <a:xfrm>
          <a:off x="12547111" y="159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17" name="フローチャート : 判断 716"/>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18" name="テキスト ボックス 717"/>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17018</xdr:rowOff>
    </xdr:from>
    <xdr:to>
      <xdr:col>29</xdr:col>
      <xdr:colOff>517525</xdr:colOff>
      <xdr:row>39</xdr:row>
      <xdr:rowOff>44450</xdr:rowOff>
    </xdr:to>
    <xdr:cxnSp macro="">
      <xdr:nvCxnSpPr>
        <xdr:cNvPr id="719" name="直線コネクタ 718"/>
        <xdr:cNvCxnSpPr/>
      </xdr:nvCxnSpPr>
      <xdr:spPr>
        <a:xfrm>
          <a:off x="19545300" y="6703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0" name="フローチャート : 判断 719"/>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1" name="テキスト ボックス 720"/>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17018</xdr:rowOff>
    </xdr:from>
    <xdr:to>
      <xdr:col>28</xdr:col>
      <xdr:colOff>314325</xdr:colOff>
      <xdr:row>39</xdr:row>
      <xdr:rowOff>43497</xdr:rowOff>
    </xdr:to>
    <xdr:cxnSp macro="">
      <xdr:nvCxnSpPr>
        <xdr:cNvPr id="722" name="直線コネクタ 721"/>
        <xdr:cNvCxnSpPr/>
      </xdr:nvCxnSpPr>
      <xdr:spPr>
        <a:xfrm flipV="1">
          <a:off x="18656300" y="6703568"/>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3" name="フローチャート : 判断 722"/>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4" name="テキスト ボックス 723"/>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5" name="フローチャート : 判断 724"/>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6" name="テキスト ボックス 725"/>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3"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137668</xdr:rowOff>
    </xdr:from>
    <xdr:to>
      <xdr:col>28</xdr:col>
      <xdr:colOff>365125</xdr:colOff>
      <xdr:row>39</xdr:row>
      <xdr:rowOff>67818</xdr:rowOff>
    </xdr:to>
    <xdr:sp macro="" textlink="">
      <xdr:nvSpPr>
        <xdr:cNvPr id="738" name="円/楕円 737"/>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58945</xdr:rowOff>
    </xdr:from>
    <xdr:ext cx="378565" cy="259045"/>
    <xdr:sp macro="" textlink="">
      <xdr:nvSpPr>
        <xdr:cNvPr id="739" name="テキスト ボックス 738"/>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164147</xdr:rowOff>
    </xdr:from>
    <xdr:to>
      <xdr:col>27</xdr:col>
      <xdr:colOff>161925</xdr:colOff>
      <xdr:row>39</xdr:row>
      <xdr:rowOff>94297</xdr:rowOff>
    </xdr:to>
    <xdr:sp macro="" textlink="">
      <xdr:nvSpPr>
        <xdr:cNvPr id="740" name="円/楕円 739"/>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85424</xdr:rowOff>
    </xdr:from>
    <xdr:ext cx="249299" cy="259045"/>
    <xdr:sp macro="" textlink="">
      <xdr:nvSpPr>
        <xdr:cNvPr id="741" name="テキスト ボックス 740"/>
        <xdr:cNvSpPr txBox="1"/>
      </xdr:nvSpPr>
      <xdr:spPr>
        <a:xfrm>
          <a:off x="18531649"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24130</xdr:rowOff>
    </xdr:from>
    <xdr:to>
      <xdr:col>32</xdr:col>
      <xdr:colOff>187325</xdr:colOff>
      <xdr:row>59</xdr:row>
      <xdr:rowOff>24892</xdr:rowOff>
    </xdr:to>
    <xdr:cxnSp macro="">
      <xdr:nvCxnSpPr>
        <xdr:cNvPr id="770" name="直線コネクタ 769"/>
        <xdr:cNvCxnSpPr/>
      </xdr:nvCxnSpPr>
      <xdr:spPr>
        <a:xfrm>
          <a:off x="21323300" y="101396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24130</xdr:rowOff>
    </xdr:from>
    <xdr:to>
      <xdr:col>31</xdr:col>
      <xdr:colOff>34925</xdr:colOff>
      <xdr:row>59</xdr:row>
      <xdr:rowOff>25146</xdr:rowOff>
    </xdr:to>
    <xdr:cxnSp macro="">
      <xdr:nvCxnSpPr>
        <xdr:cNvPr id="773" name="直線コネクタ 772"/>
        <xdr:cNvCxnSpPr/>
      </xdr:nvCxnSpPr>
      <xdr:spPr>
        <a:xfrm flipV="1">
          <a:off x="20434300" y="101396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4" name="フローチャート : 判断 773"/>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102760</xdr:rowOff>
    </xdr:from>
    <xdr:ext cx="469744" cy="259045"/>
    <xdr:sp macro="" textlink="">
      <xdr:nvSpPr>
        <xdr:cNvPr id="775" name="テキスト ボックス 774"/>
        <xdr:cNvSpPr txBox="1"/>
      </xdr:nvSpPr>
      <xdr:spPr>
        <a:xfrm>
          <a:off x="21088427"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16383</xdr:rowOff>
    </xdr:from>
    <xdr:to>
      <xdr:col>29</xdr:col>
      <xdr:colOff>517525</xdr:colOff>
      <xdr:row>59</xdr:row>
      <xdr:rowOff>25146</xdr:rowOff>
    </xdr:to>
    <xdr:cxnSp macro="">
      <xdr:nvCxnSpPr>
        <xdr:cNvPr id="776" name="直線コネクタ 775"/>
        <xdr:cNvCxnSpPr/>
      </xdr:nvCxnSpPr>
      <xdr:spPr>
        <a:xfrm>
          <a:off x="19545300" y="1013193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77" name="フローチャート : 判断 776"/>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77868</xdr:rowOff>
    </xdr:from>
    <xdr:ext cx="469744" cy="259045"/>
    <xdr:sp macro="" textlink="">
      <xdr:nvSpPr>
        <xdr:cNvPr id="778" name="テキスト ボックス 777"/>
        <xdr:cNvSpPr txBox="1"/>
      </xdr:nvSpPr>
      <xdr:spPr>
        <a:xfrm>
          <a:off x="20199427" y="967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73914</xdr:rowOff>
    </xdr:from>
    <xdr:to>
      <xdr:col>28</xdr:col>
      <xdr:colOff>314325</xdr:colOff>
      <xdr:row>59</xdr:row>
      <xdr:rowOff>16383</xdr:rowOff>
    </xdr:to>
    <xdr:cxnSp macro="">
      <xdr:nvCxnSpPr>
        <xdr:cNvPr id="779" name="直線コネクタ 778"/>
        <xdr:cNvCxnSpPr/>
      </xdr:nvCxnSpPr>
      <xdr:spPr>
        <a:xfrm>
          <a:off x="18656300" y="10018014"/>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0" name="フローチャート : 判断 779"/>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55262</xdr:rowOff>
    </xdr:from>
    <xdr:ext cx="469744" cy="259045"/>
    <xdr:sp macro="" textlink="">
      <xdr:nvSpPr>
        <xdr:cNvPr id="781" name="テキスト ボックス 780"/>
        <xdr:cNvSpPr txBox="1"/>
      </xdr:nvSpPr>
      <xdr:spPr>
        <a:xfrm>
          <a:off x="19310427" y="965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2" name="フローチャート : 判断 781"/>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30751</xdr:rowOff>
    </xdr:from>
    <xdr:ext cx="469744" cy="259045"/>
    <xdr:sp macro="" textlink="">
      <xdr:nvSpPr>
        <xdr:cNvPr id="783" name="テキスト ボックス 782"/>
        <xdr:cNvSpPr txBox="1"/>
      </xdr:nvSpPr>
      <xdr:spPr>
        <a:xfrm>
          <a:off x="18421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145542</xdr:rowOff>
    </xdr:from>
    <xdr:to>
      <xdr:col>32</xdr:col>
      <xdr:colOff>238125</xdr:colOff>
      <xdr:row>59</xdr:row>
      <xdr:rowOff>75692</xdr:rowOff>
    </xdr:to>
    <xdr:sp macro="" textlink="">
      <xdr:nvSpPr>
        <xdr:cNvPr id="789" name="円/楕円 788"/>
        <xdr:cNvSpPr/>
      </xdr:nvSpPr>
      <xdr:spPr>
        <a:xfrm>
          <a:off x="22110700" y="100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60469</xdr:rowOff>
    </xdr:from>
    <xdr:ext cx="378565" cy="259045"/>
    <xdr:sp macro="" textlink="">
      <xdr:nvSpPr>
        <xdr:cNvPr id="790" name="貸付金該当値テキスト"/>
        <xdr:cNvSpPr txBox="1"/>
      </xdr:nvSpPr>
      <xdr:spPr>
        <a:xfrm>
          <a:off x="22212300" y="1000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144780</xdr:rowOff>
    </xdr:from>
    <xdr:to>
      <xdr:col>31</xdr:col>
      <xdr:colOff>85725</xdr:colOff>
      <xdr:row>59</xdr:row>
      <xdr:rowOff>74930</xdr:rowOff>
    </xdr:to>
    <xdr:sp macro="" textlink="">
      <xdr:nvSpPr>
        <xdr:cNvPr id="791" name="円/楕円 790"/>
        <xdr:cNvSpPr/>
      </xdr:nvSpPr>
      <xdr:spPr>
        <a:xfrm>
          <a:off x="21272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66057</xdr:rowOff>
    </xdr:from>
    <xdr:ext cx="378565" cy="259045"/>
    <xdr:sp macro="" textlink="">
      <xdr:nvSpPr>
        <xdr:cNvPr id="792" name="テキスト ボックス 791"/>
        <xdr:cNvSpPr txBox="1"/>
      </xdr:nvSpPr>
      <xdr:spPr>
        <a:xfrm>
          <a:off x="21134017" y="1018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145796</xdr:rowOff>
    </xdr:from>
    <xdr:to>
      <xdr:col>29</xdr:col>
      <xdr:colOff>568325</xdr:colOff>
      <xdr:row>59</xdr:row>
      <xdr:rowOff>75946</xdr:rowOff>
    </xdr:to>
    <xdr:sp macro="" textlink="">
      <xdr:nvSpPr>
        <xdr:cNvPr id="793" name="円/楕円 792"/>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67073</xdr:rowOff>
    </xdr:from>
    <xdr:ext cx="378565" cy="259045"/>
    <xdr:sp macro="" textlink="">
      <xdr:nvSpPr>
        <xdr:cNvPr id="794" name="テキスト ボックス 793"/>
        <xdr:cNvSpPr txBox="1"/>
      </xdr:nvSpPr>
      <xdr:spPr>
        <a:xfrm>
          <a:off x="20245017" y="1018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137033</xdr:rowOff>
    </xdr:from>
    <xdr:to>
      <xdr:col>28</xdr:col>
      <xdr:colOff>365125</xdr:colOff>
      <xdr:row>59</xdr:row>
      <xdr:rowOff>67183</xdr:rowOff>
    </xdr:to>
    <xdr:sp macro="" textlink="">
      <xdr:nvSpPr>
        <xdr:cNvPr id="795" name="円/楕円 794"/>
        <xdr:cNvSpPr/>
      </xdr:nvSpPr>
      <xdr:spPr>
        <a:xfrm>
          <a:off x="19494500" y="100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58310</xdr:rowOff>
    </xdr:from>
    <xdr:ext cx="378565" cy="259045"/>
    <xdr:sp macro="" textlink="">
      <xdr:nvSpPr>
        <xdr:cNvPr id="796" name="テキスト ボックス 795"/>
        <xdr:cNvSpPr txBox="1"/>
      </xdr:nvSpPr>
      <xdr:spPr>
        <a:xfrm>
          <a:off x="19356017" y="1017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23114</xdr:rowOff>
    </xdr:from>
    <xdr:to>
      <xdr:col>27</xdr:col>
      <xdr:colOff>161925</xdr:colOff>
      <xdr:row>58</xdr:row>
      <xdr:rowOff>124714</xdr:rowOff>
    </xdr:to>
    <xdr:sp macro="" textlink="">
      <xdr:nvSpPr>
        <xdr:cNvPr id="797" name="円/楕円 796"/>
        <xdr:cNvSpPr/>
      </xdr:nvSpPr>
      <xdr:spPr>
        <a:xfrm>
          <a:off x="186055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115841</xdr:rowOff>
    </xdr:from>
    <xdr:ext cx="469744" cy="259045"/>
    <xdr:sp macro="" textlink="">
      <xdr:nvSpPr>
        <xdr:cNvPr id="798" name="テキスト ボックス 797"/>
        <xdr:cNvSpPr txBox="1"/>
      </xdr:nvSpPr>
      <xdr:spPr>
        <a:xfrm>
          <a:off x="18421427" y="100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111011</xdr:rowOff>
    </xdr:from>
    <xdr:to>
      <xdr:col>32</xdr:col>
      <xdr:colOff>187325</xdr:colOff>
      <xdr:row>74</xdr:row>
      <xdr:rowOff>132059</xdr:rowOff>
    </xdr:to>
    <xdr:cxnSp macro="">
      <xdr:nvCxnSpPr>
        <xdr:cNvPr id="830" name="直線コネクタ 829"/>
        <xdr:cNvCxnSpPr/>
      </xdr:nvCxnSpPr>
      <xdr:spPr>
        <a:xfrm flipV="1">
          <a:off x="21323300" y="12626861"/>
          <a:ext cx="838200" cy="1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31"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132059</xdr:rowOff>
    </xdr:from>
    <xdr:to>
      <xdr:col>31</xdr:col>
      <xdr:colOff>34925</xdr:colOff>
      <xdr:row>75</xdr:row>
      <xdr:rowOff>54073</xdr:rowOff>
    </xdr:to>
    <xdr:cxnSp macro="">
      <xdr:nvCxnSpPr>
        <xdr:cNvPr id="833" name="直線コネクタ 832"/>
        <xdr:cNvCxnSpPr/>
      </xdr:nvCxnSpPr>
      <xdr:spPr>
        <a:xfrm flipV="1">
          <a:off x="20434300" y="12819359"/>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4" name="フローチャート : 判断 833"/>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5" name="テキスト ボックス 834"/>
        <xdr:cNvSpPr txBox="1"/>
      </xdr:nvSpPr>
      <xdr:spPr>
        <a:xfrm>
          <a:off x="21056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47934</xdr:rowOff>
    </xdr:from>
    <xdr:to>
      <xdr:col>29</xdr:col>
      <xdr:colOff>517525</xdr:colOff>
      <xdr:row>75</xdr:row>
      <xdr:rowOff>54073</xdr:rowOff>
    </xdr:to>
    <xdr:cxnSp macro="">
      <xdr:nvCxnSpPr>
        <xdr:cNvPr id="836" name="直線コネクタ 835"/>
        <xdr:cNvCxnSpPr/>
      </xdr:nvCxnSpPr>
      <xdr:spPr>
        <a:xfrm>
          <a:off x="19545300" y="12906684"/>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37" name="フローチャート : 判断 836"/>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148186</xdr:rowOff>
    </xdr:from>
    <xdr:ext cx="534377" cy="259045"/>
    <xdr:sp macro="" textlink="">
      <xdr:nvSpPr>
        <xdr:cNvPr id="838" name="テキスト ボックス 837"/>
        <xdr:cNvSpPr txBox="1"/>
      </xdr:nvSpPr>
      <xdr:spPr>
        <a:xfrm>
          <a:off x="20167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47934</xdr:rowOff>
    </xdr:from>
    <xdr:to>
      <xdr:col>28</xdr:col>
      <xdr:colOff>314325</xdr:colOff>
      <xdr:row>75</xdr:row>
      <xdr:rowOff>67773</xdr:rowOff>
    </xdr:to>
    <xdr:cxnSp macro="">
      <xdr:nvCxnSpPr>
        <xdr:cNvPr id="839" name="直線コネクタ 838"/>
        <xdr:cNvCxnSpPr/>
      </xdr:nvCxnSpPr>
      <xdr:spPr>
        <a:xfrm flipV="1">
          <a:off x="18656300" y="12906684"/>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0" name="フローチャート : 判断 839"/>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164955</xdr:rowOff>
    </xdr:from>
    <xdr:ext cx="534377" cy="259045"/>
    <xdr:sp macro="" textlink="">
      <xdr:nvSpPr>
        <xdr:cNvPr id="841" name="テキスト ボックス 840"/>
        <xdr:cNvSpPr txBox="1"/>
      </xdr:nvSpPr>
      <xdr:spPr>
        <a:xfrm>
          <a:off x="19278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2" name="フローチャート : 判断 841"/>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3" name="テキスト ボックス 842"/>
        <xdr:cNvSpPr txBox="1"/>
      </xdr:nvSpPr>
      <xdr:spPr>
        <a:xfrm>
          <a:off x="18389111" y="133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60211</xdr:rowOff>
    </xdr:from>
    <xdr:to>
      <xdr:col>32</xdr:col>
      <xdr:colOff>238125</xdr:colOff>
      <xdr:row>73</xdr:row>
      <xdr:rowOff>161811</xdr:rowOff>
    </xdr:to>
    <xdr:sp macro="" textlink="">
      <xdr:nvSpPr>
        <xdr:cNvPr id="849" name="円/楕円 848"/>
        <xdr:cNvSpPr/>
      </xdr:nvSpPr>
      <xdr:spPr>
        <a:xfrm>
          <a:off x="22110700" y="12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83088</xdr:rowOff>
    </xdr:from>
    <xdr:ext cx="534377" cy="259045"/>
    <xdr:sp macro="" textlink="">
      <xdr:nvSpPr>
        <xdr:cNvPr id="850" name="繰出金該当値テキスト"/>
        <xdr:cNvSpPr txBox="1"/>
      </xdr:nvSpPr>
      <xdr:spPr>
        <a:xfrm>
          <a:off x="22212300" y="124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81259</xdr:rowOff>
    </xdr:from>
    <xdr:to>
      <xdr:col>31</xdr:col>
      <xdr:colOff>85725</xdr:colOff>
      <xdr:row>75</xdr:row>
      <xdr:rowOff>11409</xdr:rowOff>
    </xdr:to>
    <xdr:sp macro="" textlink="">
      <xdr:nvSpPr>
        <xdr:cNvPr id="851" name="円/楕円 850"/>
        <xdr:cNvSpPr/>
      </xdr:nvSpPr>
      <xdr:spPr>
        <a:xfrm>
          <a:off x="21272500" y="12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27936</xdr:rowOff>
    </xdr:from>
    <xdr:ext cx="534377" cy="259045"/>
    <xdr:sp macro="" textlink="">
      <xdr:nvSpPr>
        <xdr:cNvPr id="852" name="テキスト ボックス 851"/>
        <xdr:cNvSpPr txBox="1"/>
      </xdr:nvSpPr>
      <xdr:spPr>
        <a:xfrm>
          <a:off x="21056111" y="125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3273</xdr:rowOff>
    </xdr:from>
    <xdr:to>
      <xdr:col>29</xdr:col>
      <xdr:colOff>568325</xdr:colOff>
      <xdr:row>75</xdr:row>
      <xdr:rowOff>104873</xdr:rowOff>
    </xdr:to>
    <xdr:sp macro="" textlink="">
      <xdr:nvSpPr>
        <xdr:cNvPr id="853" name="円/楕円 852"/>
        <xdr:cNvSpPr/>
      </xdr:nvSpPr>
      <xdr:spPr>
        <a:xfrm>
          <a:off x="20383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121400</xdr:rowOff>
    </xdr:from>
    <xdr:ext cx="534377" cy="259045"/>
    <xdr:sp macro="" textlink="">
      <xdr:nvSpPr>
        <xdr:cNvPr id="854" name="テキスト ボックス 853"/>
        <xdr:cNvSpPr txBox="1"/>
      </xdr:nvSpPr>
      <xdr:spPr>
        <a:xfrm>
          <a:off x="20167111" y="126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168584</xdr:rowOff>
    </xdr:from>
    <xdr:to>
      <xdr:col>28</xdr:col>
      <xdr:colOff>365125</xdr:colOff>
      <xdr:row>75</xdr:row>
      <xdr:rowOff>98734</xdr:rowOff>
    </xdr:to>
    <xdr:sp macro="" textlink="">
      <xdr:nvSpPr>
        <xdr:cNvPr id="855" name="円/楕円 854"/>
        <xdr:cNvSpPr/>
      </xdr:nvSpPr>
      <xdr:spPr>
        <a:xfrm>
          <a:off x="19494500" y="12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115261</xdr:rowOff>
    </xdr:from>
    <xdr:ext cx="534377" cy="259045"/>
    <xdr:sp macro="" textlink="">
      <xdr:nvSpPr>
        <xdr:cNvPr id="856" name="テキスト ボックス 855"/>
        <xdr:cNvSpPr txBox="1"/>
      </xdr:nvSpPr>
      <xdr:spPr>
        <a:xfrm>
          <a:off x="19278111" y="12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16973</xdr:rowOff>
    </xdr:from>
    <xdr:to>
      <xdr:col>27</xdr:col>
      <xdr:colOff>161925</xdr:colOff>
      <xdr:row>75</xdr:row>
      <xdr:rowOff>118573</xdr:rowOff>
    </xdr:to>
    <xdr:sp macro="" textlink="">
      <xdr:nvSpPr>
        <xdr:cNvPr id="857" name="円/楕円 856"/>
        <xdr:cNvSpPr/>
      </xdr:nvSpPr>
      <xdr:spPr>
        <a:xfrm>
          <a:off x="18605500" y="128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135100</xdr:rowOff>
    </xdr:from>
    <xdr:ext cx="534377" cy="259045"/>
    <xdr:sp macro="" textlink="">
      <xdr:nvSpPr>
        <xdr:cNvPr id="858" name="テキスト ボックス 857"/>
        <xdr:cNvSpPr txBox="1"/>
      </xdr:nvSpPr>
      <xdr:spPr>
        <a:xfrm>
          <a:off x="18389111" y="126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458,525</a:t>
          </a:r>
          <a:r>
            <a:rPr kumimoji="1" lang="ja-JP" altLang="en-US" sz="1100">
              <a:latin typeface="ＭＳ Ｐゴシック"/>
            </a:rPr>
            <a:t>円となっている。主な構成項目である繰出金は、住民一人当たり</a:t>
          </a:r>
          <a:r>
            <a:rPr kumimoji="1" lang="en-US" altLang="ja-JP" sz="1100">
              <a:latin typeface="ＭＳ Ｐゴシック"/>
            </a:rPr>
            <a:t>82,257</a:t>
          </a:r>
          <a:r>
            <a:rPr kumimoji="1" lang="ja-JP" altLang="en-US" sz="1100">
              <a:latin typeface="ＭＳ Ｐゴシック"/>
            </a:rPr>
            <a:t>円となっており、平成</a:t>
          </a:r>
          <a:r>
            <a:rPr kumimoji="1" lang="en-US" altLang="ja-JP" sz="1100">
              <a:latin typeface="ＭＳ Ｐゴシック"/>
            </a:rPr>
            <a:t>25</a:t>
          </a:r>
          <a:r>
            <a:rPr kumimoji="1" lang="ja-JP" altLang="en-US" sz="1100">
              <a:latin typeface="ＭＳ Ｐゴシック"/>
            </a:rPr>
            <a:t>年度から比較すると</a:t>
          </a:r>
          <a:r>
            <a:rPr kumimoji="1" lang="en-US" altLang="ja-JP" sz="1100">
              <a:latin typeface="ＭＳ Ｐゴシック"/>
            </a:rPr>
            <a:t>27</a:t>
          </a:r>
          <a:r>
            <a:rPr kumimoji="1" lang="ja-JP" altLang="en-US" sz="1100">
              <a:latin typeface="ＭＳ Ｐゴシック"/>
            </a:rPr>
            <a:t>％増加している。類似団体平均も増加傾向にあるものの、比較すると高い水準にある。下水道事業会計への繰出金が多く、また保険給付費なども増加していることが主な要因である。</a:t>
          </a:r>
        </a:p>
        <a:p>
          <a:r>
            <a:rPr kumimoji="1" lang="ja-JP" altLang="en-US" sz="1100">
              <a:latin typeface="ＭＳ Ｐゴシック"/>
            </a:rPr>
            <a:t>・人件費は、住民一人当たり</a:t>
          </a:r>
          <a:r>
            <a:rPr kumimoji="1" lang="en-US" altLang="ja-JP" sz="1100">
              <a:latin typeface="ＭＳ Ｐゴシック"/>
            </a:rPr>
            <a:t>78,263</a:t>
          </a:r>
          <a:r>
            <a:rPr kumimoji="1" lang="ja-JP" altLang="en-US" sz="1100">
              <a:latin typeface="ＭＳ Ｐゴシック"/>
            </a:rPr>
            <a:t>円となっており、平成</a:t>
          </a:r>
          <a:r>
            <a:rPr kumimoji="1" lang="en-US" altLang="ja-JP" sz="1100">
              <a:latin typeface="ＭＳ Ｐゴシック"/>
            </a:rPr>
            <a:t>26</a:t>
          </a:r>
          <a:r>
            <a:rPr kumimoji="1" lang="ja-JP" altLang="en-US" sz="1100">
              <a:latin typeface="ＭＳ Ｐゴシック"/>
            </a:rPr>
            <a:t>年度に退職者の増により減少したものの、</a:t>
          </a:r>
          <a:r>
            <a:rPr kumimoji="1" lang="en-US" altLang="ja-JP" sz="1100">
              <a:latin typeface="ＭＳ Ｐゴシック"/>
            </a:rPr>
            <a:t>27</a:t>
          </a:r>
          <a:r>
            <a:rPr kumimoji="1" lang="ja-JP" altLang="en-US" sz="1100">
              <a:latin typeface="ＭＳ Ｐゴシック"/>
            </a:rPr>
            <a:t>年度は採用者の増などから</a:t>
          </a:r>
          <a:r>
            <a:rPr kumimoji="1" lang="en-US" altLang="ja-JP" sz="1100">
              <a:latin typeface="ＭＳ Ｐゴシック"/>
            </a:rPr>
            <a:t>25</a:t>
          </a:r>
          <a:r>
            <a:rPr kumimoji="1" lang="ja-JP" altLang="en-US" sz="1100">
              <a:latin typeface="ＭＳ Ｐゴシック"/>
            </a:rPr>
            <a:t>年度とほぼ同額となった。</a:t>
          </a:r>
          <a:r>
            <a:rPr kumimoji="1" lang="en-US" altLang="ja-JP" sz="1100">
              <a:latin typeface="ＭＳ Ｐゴシック"/>
            </a:rPr>
            <a:t>27</a:t>
          </a:r>
          <a:r>
            <a:rPr kumimoji="1" lang="ja-JP" altLang="en-US" sz="1100">
              <a:latin typeface="ＭＳ Ｐゴシック"/>
            </a:rPr>
            <a:t>年度については類似団体平均が増となったため平均を下回ったが、継続して職員定数及び給与等の適正化を推進し、人件費削減に努める。</a:t>
          </a:r>
        </a:p>
        <a:p>
          <a:r>
            <a:rPr kumimoji="1" lang="ja-JP" altLang="en-US" sz="1100">
              <a:latin typeface="ＭＳ Ｐゴシック"/>
            </a:rPr>
            <a:t>・公債費は住民一人当たり</a:t>
          </a:r>
          <a:r>
            <a:rPr kumimoji="1" lang="en-US" altLang="ja-JP" sz="1100">
              <a:latin typeface="ＭＳ Ｐゴシック"/>
            </a:rPr>
            <a:t>62,512</a:t>
          </a:r>
          <a:r>
            <a:rPr kumimoji="1" lang="ja-JP" altLang="en-US" sz="1100">
              <a:latin typeface="ＭＳ Ｐゴシック"/>
            </a:rPr>
            <a:t>円となっており、類似団体と比較して一人当たりコストが高い状況となっている。これは、町村合併以前に借り入れた起債が多いためであり、近年償還終了を迎えるものも多く、前年度決算と比較すると</a:t>
          </a:r>
          <a:r>
            <a:rPr kumimoji="1" lang="en-US" altLang="ja-JP" sz="1100">
              <a:latin typeface="ＭＳ Ｐゴシック"/>
            </a:rPr>
            <a:t>2.3</a:t>
          </a:r>
          <a:r>
            <a:rPr kumimoji="1" lang="ja-JP" altLang="en-US" sz="1100">
              <a:latin typeface="ＭＳ Ｐゴシック"/>
            </a:rPr>
            <a:t>％減となっている。依然として類似団体平均よりも高い状況が続いているため、起債発行事業を精査し、公債費の減少に努める。</a:t>
          </a:r>
          <a:endParaRPr kumimoji="1" lang="en-US" altLang="ja-JP" sz="1100">
            <a:latin typeface="ＭＳ Ｐゴシック"/>
          </a:endParaRPr>
        </a:p>
        <a:p>
          <a:r>
            <a:rPr kumimoji="1" lang="ja-JP" altLang="en-US" sz="1100">
              <a:latin typeface="ＭＳ Ｐゴシック"/>
            </a:rPr>
            <a:t>・災害復旧事業費は住民一人当たり</a:t>
          </a:r>
          <a:r>
            <a:rPr kumimoji="1" lang="en-US" altLang="ja-JP" sz="1100">
              <a:latin typeface="ＭＳ Ｐゴシック"/>
            </a:rPr>
            <a:t>3,816</a:t>
          </a:r>
          <a:r>
            <a:rPr kumimoji="1" lang="ja-JP" altLang="en-US" sz="1100">
              <a:latin typeface="ＭＳ Ｐゴシック"/>
            </a:rPr>
            <a:t>円と類似団体と比較して一人当たりコストが高い状況となっている。これは平成</a:t>
          </a:r>
          <a:r>
            <a:rPr kumimoji="1" lang="en-US" altLang="ja-JP" sz="1100">
              <a:latin typeface="ＭＳ Ｐゴシック"/>
            </a:rPr>
            <a:t>26</a:t>
          </a:r>
          <a:r>
            <a:rPr kumimoji="1" lang="ja-JP" altLang="en-US" sz="1100">
              <a:latin typeface="ＭＳ Ｐゴシック"/>
            </a:rPr>
            <a:t>年度に発生した台風での被害によるものが多い。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20,722
20,633
161.80
10,293,751
9,501,564
390,810
6,854,465
10,491,890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89734</xdr:rowOff>
    </xdr:from>
    <xdr:to>
      <xdr:col>6</xdr:col>
      <xdr:colOff>511175</xdr:colOff>
      <xdr:row>36</xdr:row>
      <xdr:rowOff>102471</xdr:rowOff>
    </xdr:to>
    <xdr:cxnSp macro="">
      <xdr:nvCxnSpPr>
        <xdr:cNvPr id="63" name="直線コネクタ 62"/>
        <xdr:cNvCxnSpPr/>
      </xdr:nvCxnSpPr>
      <xdr:spPr>
        <a:xfrm flipV="1">
          <a:off x="3797300" y="6261934"/>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102471</xdr:rowOff>
    </xdr:from>
    <xdr:to>
      <xdr:col>5</xdr:col>
      <xdr:colOff>358775</xdr:colOff>
      <xdr:row>36</xdr:row>
      <xdr:rowOff>113574</xdr:rowOff>
    </xdr:to>
    <xdr:cxnSp macro="">
      <xdr:nvCxnSpPr>
        <xdr:cNvPr id="66" name="直線コネクタ 65"/>
        <xdr:cNvCxnSpPr/>
      </xdr:nvCxnSpPr>
      <xdr:spPr>
        <a:xfrm flipV="1">
          <a:off x="2908300" y="627467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83530</xdr:rowOff>
    </xdr:from>
    <xdr:to>
      <xdr:col>4</xdr:col>
      <xdr:colOff>155575</xdr:colOff>
      <xdr:row>36</xdr:row>
      <xdr:rowOff>113574</xdr:rowOff>
    </xdr:to>
    <xdr:cxnSp macro="">
      <xdr:nvCxnSpPr>
        <xdr:cNvPr id="69" name="直線コネクタ 68"/>
        <xdr:cNvCxnSpPr/>
      </xdr:nvCxnSpPr>
      <xdr:spPr>
        <a:xfrm>
          <a:off x="2019300" y="6255730"/>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59363</xdr:rowOff>
    </xdr:from>
    <xdr:to>
      <xdr:col>2</xdr:col>
      <xdr:colOff>638175</xdr:colOff>
      <xdr:row>36</xdr:row>
      <xdr:rowOff>83530</xdr:rowOff>
    </xdr:to>
    <xdr:cxnSp macro="">
      <xdr:nvCxnSpPr>
        <xdr:cNvPr id="72" name="直線コネクタ 71"/>
        <xdr:cNvCxnSpPr/>
      </xdr:nvCxnSpPr>
      <xdr:spPr>
        <a:xfrm>
          <a:off x="1130300" y="6060113"/>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38934</xdr:rowOff>
    </xdr:from>
    <xdr:to>
      <xdr:col>6</xdr:col>
      <xdr:colOff>561975</xdr:colOff>
      <xdr:row>36</xdr:row>
      <xdr:rowOff>140534</xdr:rowOff>
    </xdr:to>
    <xdr:sp macro="" textlink="">
      <xdr:nvSpPr>
        <xdr:cNvPr id="82" name="円/楕円 81"/>
        <xdr:cNvSpPr/>
      </xdr:nvSpPr>
      <xdr:spPr>
        <a:xfrm>
          <a:off x="4584700" y="62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17361</xdr:rowOff>
    </xdr:from>
    <xdr:ext cx="469744" cy="259045"/>
    <xdr:sp macro="" textlink="">
      <xdr:nvSpPr>
        <xdr:cNvPr id="83" name="議会費該当値テキスト"/>
        <xdr:cNvSpPr txBox="1"/>
      </xdr:nvSpPr>
      <xdr:spPr>
        <a:xfrm>
          <a:off x="4686300" y="61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51671</xdr:rowOff>
    </xdr:from>
    <xdr:to>
      <xdr:col>5</xdr:col>
      <xdr:colOff>409575</xdr:colOff>
      <xdr:row>36</xdr:row>
      <xdr:rowOff>153271</xdr:rowOff>
    </xdr:to>
    <xdr:sp macro="" textlink="">
      <xdr:nvSpPr>
        <xdr:cNvPr id="84" name="円/楕円 83"/>
        <xdr:cNvSpPr/>
      </xdr:nvSpPr>
      <xdr:spPr>
        <a:xfrm>
          <a:off x="3746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169798</xdr:rowOff>
    </xdr:from>
    <xdr:ext cx="469744" cy="259045"/>
    <xdr:sp macro="" textlink="">
      <xdr:nvSpPr>
        <xdr:cNvPr id="85" name="テキスト ボックス 84"/>
        <xdr:cNvSpPr txBox="1"/>
      </xdr:nvSpPr>
      <xdr:spPr>
        <a:xfrm>
          <a:off x="3562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62774</xdr:rowOff>
    </xdr:from>
    <xdr:to>
      <xdr:col>4</xdr:col>
      <xdr:colOff>206375</xdr:colOff>
      <xdr:row>36</xdr:row>
      <xdr:rowOff>164374</xdr:rowOff>
    </xdr:to>
    <xdr:sp macro="" textlink="">
      <xdr:nvSpPr>
        <xdr:cNvPr id="86" name="円/楕円 85"/>
        <xdr:cNvSpPr/>
      </xdr:nvSpPr>
      <xdr:spPr>
        <a:xfrm>
          <a:off x="2857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9451</xdr:rowOff>
    </xdr:from>
    <xdr:ext cx="469744" cy="259045"/>
    <xdr:sp macro="" textlink="">
      <xdr:nvSpPr>
        <xdr:cNvPr id="87" name="テキスト ボックス 86"/>
        <xdr:cNvSpPr txBox="1"/>
      </xdr:nvSpPr>
      <xdr:spPr>
        <a:xfrm>
          <a:off x="2673427" y="60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32730</xdr:rowOff>
    </xdr:from>
    <xdr:to>
      <xdr:col>3</xdr:col>
      <xdr:colOff>3175</xdr:colOff>
      <xdr:row>36</xdr:row>
      <xdr:rowOff>134330</xdr:rowOff>
    </xdr:to>
    <xdr:sp macro="" textlink="">
      <xdr:nvSpPr>
        <xdr:cNvPr id="88" name="円/楕円 87"/>
        <xdr:cNvSpPr/>
      </xdr:nvSpPr>
      <xdr:spPr>
        <a:xfrm>
          <a:off x="1968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150857</xdr:rowOff>
    </xdr:from>
    <xdr:ext cx="469744" cy="259045"/>
    <xdr:sp macro="" textlink="">
      <xdr:nvSpPr>
        <xdr:cNvPr id="89" name="テキスト ボックス 88"/>
        <xdr:cNvSpPr txBox="1"/>
      </xdr:nvSpPr>
      <xdr:spPr>
        <a:xfrm>
          <a:off x="1784427" y="598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8563</xdr:rowOff>
    </xdr:from>
    <xdr:to>
      <xdr:col>1</xdr:col>
      <xdr:colOff>485775</xdr:colOff>
      <xdr:row>35</xdr:row>
      <xdr:rowOff>110163</xdr:rowOff>
    </xdr:to>
    <xdr:sp macro="" textlink="">
      <xdr:nvSpPr>
        <xdr:cNvPr id="90" name="円/楕円 89"/>
        <xdr:cNvSpPr/>
      </xdr:nvSpPr>
      <xdr:spPr>
        <a:xfrm>
          <a:off x="1079500" y="60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126690</xdr:rowOff>
    </xdr:from>
    <xdr:ext cx="469744" cy="259045"/>
    <xdr:sp macro="" textlink="">
      <xdr:nvSpPr>
        <xdr:cNvPr id="91" name="テキスト ボックス 90"/>
        <xdr:cNvSpPr txBox="1"/>
      </xdr:nvSpPr>
      <xdr:spPr>
        <a:xfrm>
          <a:off x="895427" y="57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83051</xdr:rowOff>
    </xdr:from>
    <xdr:to>
      <xdr:col>6</xdr:col>
      <xdr:colOff>511175</xdr:colOff>
      <xdr:row>57</xdr:row>
      <xdr:rowOff>15135</xdr:rowOff>
    </xdr:to>
    <xdr:cxnSp macro="">
      <xdr:nvCxnSpPr>
        <xdr:cNvPr id="123" name="直線コネクタ 122"/>
        <xdr:cNvCxnSpPr/>
      </xdr:nvCxnSpPr>
      <xdr:spPr>
        <a:xfrm>
          <a:off x="3797300" y="8827001"/>
          <a:ext cx="838200" cy="9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83051</xdr:rowOff>
    </xdr:from>
    <xdr:to>
      <xdr:col>5</xdr:col>
      <xdr:colOff>358775</xdr:colOff>
      <xdr:row>54</xdr:row>
      <xdr:rowOff>152436</xdr:rowOff>
    </xdr:to>
    <xdr:cxnSp macro="">
      <xdr:nvCxnSpPr>
        <xdr:cNvPr id="126" name="直線コネクタ 125"/>
        <xdr:cNvCxnSpPr/>
      </xdr:nvCxnSpPr>
      <xdr:spPr>
        <a:xfrm flipV="1">
          <a:off x="2908300" y="8827001"/>
          <a:ext cx="889000" cy="58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152436</xdr:rowOff>
    </xdr:from>
    <xdr:to>
      <xdr:col>4</xdr:col>
      <xdr:colOff>155575</xdr:colOff>
      <xdr:row>55</xdr:row>
      <xdr:rowOff>75725</xdr:rowOff>
    </xdr:to>
    <xdr:cxnSp macro="">
      <xdr:nvCxnSpPr>
        <xdr:cNvPr id="129" name="直線コネクタ 128"/>
        <xdr:cNvCxnSpPr/>
      </xdr:nvCxnSpPr>
      <xdr:spPr>
        <a:xfrm flipV="1">
          <a:off x="2019300" y="9410736"/>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58427</xdr:rowOff>
    </xdr:from>
    <xdr:to>
      <xdr:col>2</xdr:col>
      <xdr:colOff>638175</xdr:colOff>
      <xdr:row>55</xdr:row>
      <xdr:rowOff>75725</xdr:rowOff>
    </xdr:to>
    <xdr:cxnSp macro="">
      <xdr:nvCxnSpPr>
        <xdr:cNvPr id="132" name="直線コネクタ 131"/>
        <xdr:cNvCxnSpPr/>
      </xdr:nvCxnSpPr>
      <xdr:spPr>
        <a:xfrm>
          <a:off x="1130300" y="9488177"/>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135785</xdr:rowOff>
    </xdr:from>
    <xdr:to>
      <xdr:col>6</xdr:col>
      <xdr:colOff>561975</xdr:colOff>
      <xdr:row>57</xdr:row>
      <xdr:rowOff>65935</xdr:rowOff>
    </xdr:to>
    <xdr:sp macro="" textlink="">
      <xdr:nvSpPr>
        <xdr:cNvPr id="142" name="円/楕円 141"/>
        <xdr:cNvSpPr/>
      </xdr:nvSpPr>
      <xdr:spPr>
        <a:xfrm>
          <a:off x="4584700" y="97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114212</xdr:rowOff>
    </xdr:from>
    <xdr:ext cx="534377" cy="259045"/>
    <xdr:sp macro="" textlink="">
      <xdr:nvSpPr>
        <xdr:cNvPr id="143" name="総務費該当値テキスト"/>
        <xdr:cNvSpPr txBox="1"/>
      </xdr:nvSpPr>
      <xdr:spPr>
        <a:xfrm>
          <a:off x="4686300" y="97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32251</xdr:rowOff>
    </xdr:from>
    <xdr:to>
      <xdr:col>5</xdr:col>
      <xdr:colOff>409575</xdr:colOff>
      <xdr:row>51</xdr:row>
      <xdr:rowOff>133851</xdr:rowOff>
    </xdr:to>
    <xdr:sp macro="" textlink="">
      <xdr:nvSpPr>
        <xdr:cNvPr id="144" name="円/楕円 143"/>
        <xdr:cNvSpPr/>
      </xdr:nvSpPr>
      <xdr:spPr>
        <a:xfrm>
          <a:off x="3746500" y="87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150378</xdr:rowOff>
    </xdr:from>
    <xdr:ext cx="599010" cy="259045"/>
    <xdr:sp macro="" textlink="">
      <xdr:nvSpPr>
        <xdr:cNvPr id="145" name="テキスト ボックス 144"/>
        <xdr:cNvSpPr txBox="1"/>
      </xdr:nvSpPr>
      <xdr:spPr>
        <a:xfrm>
          <a:off x="3497794" y="855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101636</xdr:rowOff>
    </xdr:from>
    <xdr:to>
      <xdr:col>4</xdr:col>
      <xdr:colOff>206375</xdr:colOff>
      <xdr:row>55</xdr:row>
      <xdr:rowOff>31786</xdr:rowOff>
    </xdr:to>
    <xdr:sp macro="" textlink="">
      <xdr:nvSpPr>
        <xdr:cNvPr id="146" name="円/楕円 145"/>
        <xdr:cNvSpPr/>
      </xdr:nvSpPr>
      <xdr:spPr>
        <a:xfrm>
          <a:off x="2857500" y="93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48313</xdr:rowOff>
    </xdr:from>
    <xdr:ext cx="599010" cy="259045"/>
    <xdr:sp macro="" textlink="">
      <xdr:nvSpPr>
        <xdr:cNvPr id="147" name="テキスト ボックス 146"/>
        <xdr:cNvSpPr txBox="1"/>
      </xdr:nvSpPr>
      <xdr:spPr>
        <a:xfrm>
          <a:off x="2608794" y="913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24925</xdr:rowOff>
    </xdr:from>
    <xdr:to>
      <xdr:col>3</xdr:col>
      <xdr:colOff>3175</xdr:colOff>
      <xdr:row>55</xdr:row>
      <xdr:rowOff>126525</xdr:rowOff>
    </xdr:to>
    <xdr:sp macro="" textlink="">
      <xdr:nvSpPr>
        <xdr:cNvPr id="148" name="円/楕円 147"/>
        <xdr:cNvSpPr/>
      </xdr:nvSpPr>
      <xdr:spPr>
        <a:xfrm>
          <a:off x="1968500" y="9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143052</xdr:rowOff>
    </xdr:from>
    <xdr:ext cx="534377" cy="259045"/>
    <xdr:sp macro="" textlink="">
      <xdr:nvSpPr>
        <xdr:cNvPr id="149" name="テキスト ボックス 148"/>
        <xdr:cNvSpPr txBox="1"/>
      </xdr:nvSpPr>
      <xdr:spPr>
        <a:xfrm>
          <a:off x="1752111" y="9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7627</xdr:rowOff>
    </xdr:from>
    <xdr:to>
      <xdr:col>1</xdr:col>
      <xdr:colOff>485775</xdr:colOff>
      <xdr:row>55</xdr:row>
      <xdr:rowOff>109227</xdr:rowOff>
    </xdr:to>
    <xdr:sp macro="" textlink="">
      <xdr:nvSpPr>
        <xdr:cNvPr id="150" name="円/楕円 149"/>
        <xdr:cNvSpPr/>
      </xdr:nvSpPr>
      <xdr:spPr>
        <a:xfrm>
          <a:off x="1079500" y="9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125754</xdr:rowOff>
    </xdr:from>
    <xdr:ext cx="534377" cy="259045"/>
    <xdr:sp macro="" textlink="">
      <xdr:nvSpPr>
        <xdr:cNvPr id="151" name="テキスト ボックス 150"/>
        <xdr:cNvSpPr txBox="1"/>
      </xdr:nvSpPr>
      <xdr:spPr>
        <a:xfrm>
          <a:off x="863111" y="92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116536</xdr:rowOff>
    </xdr:from>
    <xdr:to>
      <xdr:col>6</xdr:col>
      <xdr:colOff>511175</xdr:colOff>
      <xdr:row>78</xdr:row>
      <xdr:rowOff>80547</xdr:rowOff>
    </xdr:to>
    <xdr:cxnSp macro="">
      <xdr:nvCxnSpPr>
        <xdr:cNvPr id="183" name="直線コネクタ 182"/>
        <xdr:cNvCxnSpPr/>
      </xdr:nvCxnSpPr>
      <xdr:spPr>
        <a:xfrm flipV="1">
          <a:off x="3797300" y="13318186"/>
          <a:ext cx="838200" cy="1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80547</xdr:rowOff>
    </xdr:from>
    <xdr:to>
      <xdr:col>5</xdr:col>
      <xdr:colOff>358775</xdr:colOff>
      <xdr:row>79</xdr:row>
      <xdr:rowOff>16267</xdr:rowOff>
    </xdr:to>
    <xdr:cxnSp macro="">
      <xdr:nvCxnSpPr>
        <xdr:cNvPr id="186" name="直線コネクタ 185"/>
        <xdr:cNvCxnSpPr/>
      </xdr:nvCxnSpPr>
      <xdr:spPr>
        <a:xfrm flipV="1">
          <a:off x="2908300" y="13453647"/>
          <a:ext cx="889000" cy="10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154257</xdr:rowOff>
    </xdr:from>
    <xdr:to>
      <xdr:col>5</xdr:col>
      <xdr:colOff>409575</xdr:colOff>
      <xdr:row>78</xdr:row>
      <xdr:rowOff>84407</xdr:rowOff>
    </xdr:to>
    <xdr:sp macro="" textlink="">
      <xdr:nvSpPr>
        <xdr:cNvPr id="187" name="フローチャート : 判断 186"/>
        <xdr:cNvSpPr/>
      </xdr:nvSpPr>
      <xdr:spPr>
        <a:xfrm>
          <a:off x="3746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100934</xdr:rowOff>
    </xdr:from>
    <xdr:ext cx="599010" cy="259045"/>
    <xdr:sp macro="" textlink="">
      <xdr:nvSpPr>
        <xdr:cNvPr id="188" name="テキスト ボックス 187"/>
        <xdr:cNvSpPr txBox="1"/>
      </xdr:nvSpPr>
      <xdr:spPr>
        <a:xfrm>
          <a:off x="3497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156062</xdr:rowOff>
    </xdr:from>
    <xdr:to>
      <xdr:col>4</xdr:col>
      <xdr:colOff>155575</xdr:colOff>
      <xdr:row>79</xdr:row>
      <xdr:rowOff>16267</xdr:rowOff>
    </xdr:to>
    <xdr:cxnSp macro="">
      <xdr:nvCxnSpPr>
        <xdr:cNvPr id="189" name="直線コネクタ 188"/>
        <xdr:cNvCxnSpPr/>
      </xdr:nvCxnSpPr>
      <xdr:spPr>
        <a:xfrm>
          <a:off x="2019300" y="13529162"/>
          <a:ext cx="8890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32914</xdr:rowOff>
    </xdr:from>
    <xdr:to>
      <xdr:col>4</xdr:col>
      <xdr:colOff>206375</xdr:colOff>
      <xdr:row>78</xdr:row>
      <xdr:rowOff>134514</xdr:rowOff>
    </xdr:to>
    <xdr:sp macro="" textlink="">
      <xdr:nvSpPr>
        <xdr:cNvPr id="190" name="フローチャート : 判断 189"/>
        <xdr:cNvSpPr/>
      </xdr:nvSpPr>
      <xdr:spPr>
        <a:xfrm>
          <a:off x="2857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151041</xdr:rowOff>
    </xdr:from>
    <xdr:ext cx="599010" cy="259045"/>
    <xdr:sp macro="" textlink="">
      <xdr:nvSpPr>
        <xdr:cNvPr id="191" name="テキスト ボックス 190"/>
        <xdr:cNvSpPr txBox="1"/>
      </xdr:nvSpPr>
      <xdr:spPr>
        <a:xfrm>
          <a:off x="2608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156062</xdr:rowOff>
    </xdr:from>
    <xdr:to>
      <xdr:col>2</xdr:col>
      <xdr:colOff>638175</xdr:colOff>
      <xdr:row>78</xdr:row>
      <xdr:rowOff>165009</xdr:rowOff>
    </xdr:to>
    <xdr:cxnSp macro="">
      <xdr:nvCxnSpPr>
        <xdr:cNvPr id="192" name="直線コネクタ 191"/>
        <xdr:cNvCxnSpPr/>
      </xdr:nvCxnSpPr>
      <xdr:spPr>
        <a:xfrm flipV="1">
          <a:off x="1130300" y="13529162"/>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54446</xdr:rowOff>
    </xdr:from>
    <xdr:to>
      <xdr:col>3</xdr:col>
      <xdr:colOff>3175</xdr:colOff>
      <xdr:row>78</xdr:row>
      <xdr:rowOff>156046</xdr:rowOff>
    </xdr:to>
    <xdr:sp macro="" textlink="">
      <xdr:nvSpPr>
        <xdr:cNvPr id="193" name="フローチャート : 判断 192"/>
        <xdr:cNvSpPr/>
      </xdr:nvSpPr>
      <xdr:spPr>
        <a:xfrm>
          <a:off x="1968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1123</xdr:rowOff>
    </xdr:from>
    <xdr:ext cx="599010" cy="259045"/>
    <xdr:sp macro="" textlink="">
      <xdr:nvSpPr>
        <xdr:cNvPr id="194" name="テキスト ボックス 193"/>
        <xdr:cNvSpPr txBox="1"/>
      </xdr:nvSpPr>
      <xdr:spPr>
        <a:xfrm>
          <a:off x="1719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46675</xdr:rowOff>
    </xdr:from>
    <xdr:to>
      <xdr:col>1</xdr:col>
      <xdr:colOff>485775</xdr:colOff>
      <xdr:row>78</xdr:row>
      <xdr:rowOff>148275</xdr:rowOff>
    </xdr:to>
    <xdr:sp macro="" textlink="">
      <xdr:nvSpPr>
        <xdr:cNvPr id="195" name="フローチャート : 判断 194"/>
        <xdr:cNvSpPr/>
      </xdr:nvSpPr>
      <xdr:spPr>
        <a:xfrm>
          <a:off x="1079500" y="134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164802</xdr:rowOff>
    </xdr:from>
    <xdr:ext cx="599010" cy="259045"/>
    <xdr:sp macro="" textlink="">
      <xdr:nvSpPr>
        <xdr:cNvPr id="196" name="テキスト ボックス 195"/>
        <xdr:cNvSpPr txBox="1"/>
      </xdr:nvSpPr>
      <xdr:spPr>
        <a:xfrm>
          <a:off x="830794" y="131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65736</xdr:rowOff>
    </xdr:from>
    <xdr:to>
      <xdr:col>6</xdr:col>
      <xdr:colOff>561975</xdr:colOff>
      <xdr:row>77</xdr:row>
      <xdr:rowOff>167336</xdr:rowOff>
    </xdr:to>
    <xdr:sp macro="" textlink="">
      <xdr:nvSpPr>
        <xdr:cNvPr id="202" name="円/楕円 201"/>
        <xdr:cNvSpPr/>
      </xdr:nvSpPr>
      <xdr:spPr>
        <a:xfrm>
          <a:off x="4584700" y="13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44163</xdr:rowOff>
    </xdr:from>
    <xdr:ext cx="599010" cy="259045"/>
    <xdr:sp macro="" textlink="">
      <xdr:nvSpPr>
        <xdr:cNvPr id="203" name="民生費該当値テキスト"/>
        <xdr:cNvSpPr txBox="1"/>
      </xdr:nvSpPr>
      <xdr:spPr>
        <a:xfrm>
          <a:off x="4686300" y="1324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29747</xdr:rowOff>
    </xdr:from>
    <xdr:to>
      <xdr:col>5</xdr:col>
      <xdr:colOff>409575</xdr:colOff>
      <xdr:row>78</xdr:row>
      <xdr:rowOff>131347</xdr:rowOff>
    </xdr:to>
    <xdr:sp macro="" textlink="">
      <xdr:nvSpPr>
        <xdr:cNvPr id="204" name="円/楕円 203"/>
        <xdr:cNvSpPr/>
      </xdr:nvSpPr>
      <xdr:spPr>
        <a:xfrm>
          <a:off x="3746500" y="134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122474</xdr:rowOff>
    </xdr:from>
    <xdr:ext cx="599010" cy="259045"/>
    <xdr:sp macro="" textlink="">
      <xdr:nvSpPr>
        <xdr:cNvPr id="205" name="テキスト ボックス 204"/>
        <xdr:cNvSpPr txBox="1"/>
      </xdr:nvSpPr>
      <xdr:spPr>
        <a:xfrm>
          <a:off x="3497794" y="134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136917</xdr:rowOff>
    </xdr:from>
    <xdr:to>
      <xdr:col>4</xdr:col>
      <xdr:colOff>206375</xdr:colOff>
      <xdr:row>79</xdr:row>
      <xdr:rowOff>67067</xdr:rowOff>
    </xdr:to>
    <xdr:sp macro="" textlink="">
      <xdr:nvSpPr>
        <xdr:cNvPr id="206" name="円/楕円 205"/>
        <xdr:cNvSpPr/>
      </xdr:nvSpPr>
      <xdr:spPr>
        <a:xfrm>
          <a:off x="2857500" y="135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58194</xdr:rowOff>
    </xdr:from>
    <xdr:ext cx="534377" cy="259045"/>
    <xdr:sp macro="" textlink="">
      <xdr:nvSpPr>
        <xdr:cNvPr id="207" name="テキスト ボックス 206"/>
        <xdr:cNvSpPr txBox="1"/>
      </xdr:nvSpPr>
      <xdr:spPr>
        <a:xfrm>
          <a:off x="2641111" y="136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105262</xdr:rowOff>
    </xdr:from>
    <xdr:to>
      <xdr:col>3</xdr:col>
      <xdr:colOff>3175</xdr:colOff>
      <xdr:row>79</xdr:row>
      <xdr:rowOff>35412</xdr:rowOff>
    </xdr:to>
    <xdr:sp macro="" textlink="">
      <xdr:nvSpPr>
        <xdr:cNvPr id="208" name="円/楕円 207"/>
        <xdr:cNvSpPr/>
      </xdr:nvSpPr>
      <xdr:spPr>
        <a:xfrm>
          <a:off x="1968500" y="134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26539</xdr:rowOff>
    </xdr:from>
    <xdr:ext cx="599010" cy="259045"/>
    <xdr:sp macro="" textlink="">
      <xdr:nvSpPr>
        <xdr:cNvPr id="209" name="テキスト ボックス 208"/>
        <xdr:cNvSpPr txBox="1"/>
      </xdr:nvSpPr>
      <xdr:spPr>
        <a:xfrm>
          <a:off x="1719794" y="135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114209</xdr:rowOff>
    </xdr:from>
    <xdr:to>
      <xdr:col>1</xdr:col>
      <xdr:colOff>485775</xdr:colOff>
      <xdr:row>79</xdr:row>
      <xdr:rowOff>44359</xdr:rowOff>
    </xdr:to>
    <xdr:sp macro="" textlink="">
      <xdr:nvSpPr>
        <xdr:cNvPr id="210" name="円/楕円 209"/>
        <xdr:cNvSpPr/>
      </xdr:nvSpPr>
      <xdr:spPr>
        <a:xfrm>
          <a:off x="1079500" y="134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35486</xdr:rowOff>
    </xdr:from>
    <xdr:ext cx="534377" cy="259045"/>
    <xdr:sp macro="" textlink="">
      <xdr:nvSpPr>
        <xdr:cNvPr id="211" name="テキスト ボックス 210"/>
        <xdr:cNvSpPr txBox="1"/>
      </xdr:nvSpPr>
      <xdr:spPr>
        <a:xfrm>
          <a:off x="863111" y="135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53680</xdr:rowOff>
    </xdr:from>
    <xdr:to>
      <xdr:col>6</xdr:col>
      <xdr:colOff>511175</xdr:colOff>
      <xdr:row>98</xdr:row>
      <xdr:rowOff>55772</xdr:rowOff>
    </xdr:to>
    <xdr:cxnSp macro="">
      <xdr:nvCxnSpPr>
        <xdr:cNvPr id="243" name="直線コネクタ 242"/>
        <xdr:cNvCxnSpPr/>
      </xdr:nvCxnSpPr>
      <xdr:spPr>
        <a:xfrm flipV="1">
          <a:off x="3797300" y="16855780"/>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33303</xdr:rowOff>
    </xdr:from>
    <xdr:to>
      <xdr:col>5</xdr:col>
      <xdr:colOff>358775</xdr:colOff>
      <xdr:row>98</xdr:row>
      <xdr:rowOff>55772</xdr:rowOff>
    </xdr:to>
    <xdr:cxnSp macro="">
      <xdr:nvCxnSpPr>
        <xdr:cNvPr id="246" name="直線コネクタ 245"/>
        <xdr:cNvCxnSpPr/>
      </xdr:nvCxnSpPr>
      <xdr:spPr>
        <a:xfrm>
          <a:off x="2908300" y="16835403"/>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7" name="フローチャート : 判断 246"/>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8" name="テキスト ボックス 247"/>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33303</xdr:rowOff>
    </xdr:from>
    <xdr:to>
      <xdr:col>4</xdr:col>
      <xdr:colOff>155575</xdr:colOff>
      <xdr:row>98</xdr:row>
      <xdr:rowOff>64996</xdr:rowOff>
    </xdr:to>
    <xdr:cxnSp macro="">
      <xdr:nvCxnSpPr>
        <xdr:cNvPr id="249" name="直線コネクタ 248"/>
        <xdr:cNvCxnSpPr/>
      </xdr:nvCxnSpPr>
      <xdr:spPr>
        <a:xfrm flipV="1">
          <a:off x="2019300" y="16835403"/>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50" name="フローチャート : 判断 249"/>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51" name="テキスト ボックス 250"/>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40160</xdr:rowOff>
    </xdr:from>
    <xdr:to>
      <xdr:col>2</xdr:col>
      <xdr:colOff>638175</xdr:colOff>
      <xdr:row>98</xdr:row>
      <xdr:rowOff>64996</xdr:rowOff>
    </xdr:to>
    <xdr:cxnSp macro="">
      <xdr:nvCxnSpPr>
        <xdr:cNvPr id="252" name="直線コネクタ 251"/>
        <xdr:cNvCxnSpPr/>
      </xdr:nvCxnSpPr>
      <xdr:spPr>
        <a:xfrm>
          <a:off x="1130300" y="16842260"/>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3" name="フローチャート : 判断 252"/>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4" name="テキスト ボックス 253"/>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5" name="フローチャート : 判断 254"/>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6" name="テキスト ボックス 255"/>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2880</xdr:rowOff>
    </xdr:from>
    <xdr:to>
      <xdr:col>6</xdr:col>
      <xdr:colOff>561975</xdr:colOff>
      <xdr:row>98</xdr:row>
      <xdr:rowOff>104480</xdr:rowOff>
    </xdr:to>
    <xdr:sp macro="" textlink="">
      <xdr:nvSpPr>
        <xdr:cNvPr id="262" name="円/楕円 261"/>
        <xdr:cNvSpPr/>
      </xdr:nvSpPr>
      <xdr:spPr>
        <a:xfrm>
          <a:off x="4584700" y="168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152757</xdr:rowOff>
    </xdr:from>
    <xdr:ext cx="534377" cy="259045"/>
    <xdr:sp macro="" textlink="">
      <xdr:nvSpPr>
        <xdr:cNvPr id="263" name="衛生費該当値テキスト"/>
        <xdr:cNvSpPr txBox="1"/>
      </xdr:nvSpPr>
      <xdr:spPr>
        <a:xfrm>
          <a:off x="4686300" y="167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4972</xdr:rowOff>
    </xdr:from>
    <xdr:to>
      <xdr:col>5</xdr:col>
      <xdr:colOff>409575</xdr:colOff>
      <xdr:row>98</xdr:row>
      <xdr:rowOff>106572</xdr:rowOff>
    </xdr:to>
    <xdr:sp macro="" textlink="">
      <xdr:nvSpPr>
        <xdr:cNvPr id="264" name="円/楕円 263"/>
        <xdr:cNvSpPr/>
      </xdr:nvSpPr>
      <xdr:spPr>
        <a:xfrm>
          <a:off x="3746500" y="168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97699</xdr:rowOff>
    </xdr:from>
    <xdr:ext cx="534377" cy="259045"/>
    <xdr:sp macro="" textlink="">
      <xdr:nvSpPr>
        <xdr:cNvPr id="265" name="テキスト ボックス 264"/>
        <xdr:cNvSpPr txBox="1"/>
      </xdr:nvSpPr>
      <xdr:spPr>
        <a:xfrm>
          <a:off x="3530111" y="168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153953</xdr:rowOff>
    </xdr:from>
    <xdr:to>
      <xdr:col>4</xdr:col>
      <xdr:colOff>206375</xdr:colOff>
      <xdr:row>98</xdr:row>
      <xdr:rowOff>84103</xdr:rowOff>
    </xdr:to>
    <xdr:sp macro="" textlink="">
      <xdr:nvSpPr>
        <xdr:cNvPr id="266" name="円/楕円 265"/>
        <xdr:cNvSpPr/>
      </xdr:nvSpPr>
      <xdr:spPr>
        <a:xfrm>
          <a:off x="2857500" y="167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100630</xdr:rowOff>
    </xdr:from>
    <xdr:ext cx="534377" cy="259045"/>
    <xdr:sp macro="" textlink="">
      <xdr:nvSpPr>
        <xdr:cNvPr id="267" name="テキスト ボックス 266"/>
        <xdr:cNvSpPr txBox="1"/>
      </xdr:nvSpPr>
      <xdr:spPr>
        <a:xfrm>
          <a:off x="2641111" y="165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14196</xdr:rowOff>
    </xdr:from>
    <xdr:to>
      <xdr:col>3</xdr:col>
      <xdr:colOff>3175</xdr:colOff>
      <xdr:row>98</xdr:row>
      <xdr:rowOff>115796</xdr:rowOff>
    </xdr:to>
    <xdr:sp macro="" textlink="">
      <xdr:nvSpPr>
        <xdr:cNvPr id="268" name="円/楕円 267"/>
        <xdr:cNvSpPr/>
      </xdr:nvSpPr>
      <xdr:spPr>
        <a:xfrm>
          <a:off x="1968500" y="168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132323</xdr:rowOff>
    </xdr:from>
    <xdr:ext cx="534377" cy="259045"/>
    <xdr:sp macro="" textlink="">
      <xdr:nvSpPr>
        <xdr:cNvPr id="269" name="テキスト ボックス 268"/>
        <xdr:cNvSpPr txBox="1"/>
      </xdr:nvSpPr>
      <xdr:spPr>
        <a:xfrm>
          <a:off x="1752111" y="165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160810</xdr:rowOff>
    </xdr:from>
    <xdr:to>
      <xdr:col>1</xdr:col>
      <xdr:colOff>485775</xdr:colOff>
      <xdr:row>98</xdr:row>
      <xdr:rowOff>90960</xdr:rowOff>
    </xdr:to>
    <xdr:sp macro="" textlink="">
      <xdr:nvSpPr>
        <xdr:cNvPr id="270" name="円/楕円 269"/>
        <xdr:cNvSpPr/>
      </xdr:nvSpPr>
      <xdr:spPr>
        <a:xfrm>
          <a:off x="1079500" y="16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107487</xdr:rowOff>
    </xdr:from>
    <xdr:ext cx="534377" cy="259045"/>
    <xdr:sp macro="" textlink="">
      <xdr:nvSpPr>
        <xdr:cNvPr id="271" name="テキスト ボックス 270"/>
        <xdr:cNvSpPr txBox="1"/>
      </xdr:nvSpPr>
      <xdr:spPr>
        <a:xfrm>
          <a:off x="863111" y="165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60016</xdr:rowOff>
    </xdr:from>
    <xdr:to>
      <xdr:col>15</xdr:col>
      <xdr:colOff>180975</xdr:colOff>
      <xdr:row>34</xdr:row>
      <xdr:rowOff>124678</xdr:rowOff>
    </xdr:to>
    <xdr:cxnSp macro="">
      <xdr:nvCxnSpPr>
        <xdr:cNvPr id="302" name="直線コネクタ 301"/>
        <xdr:cNvCxnSpPr/>
      </xdr:nvCxnSpPr>
      <xdr:spPr>
        <a:xfrm>
          <a:off x="9639300" y="5717866"/>
          <a:ext cx="838200" cy="2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60016</xdr:rowOff>
    </xdr:from>
    <xdr:to>
      <xdr:col>14</xdr:col>
      <xdr:colOff>28575</xdr:colOff>
      <xdr:row>38</xdr:row>
      <xdr:rowOff>115860</xdr:rowOff>
    </xdr:to>
    <xdr:cxnSp macro="">
      <xdr:nvCxnSpPr>
        <xdr:cNvPr id="305" name="直線コネクタ 304"/>
        <xdr:cNvCxnSpPr/>
      </xdr:nvCxnSpPr>
      <xdr:spPr>
        <a:xfrm flipV="1">
          <a:off x="8750300" y="5717866"/>
          <a:ext cx="889000" cy="9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6" name="フローチャート : 判断 305"/>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166931</xdr:rowOff>
    </xdr:from>
    <xdr:ext cx="378565" cy="259045"/>
    <xdr:sp macro="" textlink="">
      <xdr:nvSpPr>
        <xdr:cNvPr id="307" name="テキスト ボックス 306"/>
        <xdr:cNvSpPr txBox="1"/>
      </xdr:nvSpPr>
      <xdr:spPr>
        <a:xfrm>
          <a:off x="9450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60343</xdr:rowOff>
    </xdr:from>
    <xdr:to>
      <xdr:col>12</xdr:col>
      <xdr:colOff>511175</xdr:colOff>
      <xdr:row>38</xdr:row>
      <xdr:rowOff>115860</xdr:rowOff>
    </xdr:to>
    <xdr:cxnSp macro="">
      <xdr:nvCxnSpPr>
        <xdr:cNvPr id="308" name="直線コネクタ 307"/>
        <xdr:cNvCxnSpPr/>
      </xdr:nvCxnSpPr>
      <xdr:spPr>
        <a:xfrm>
          <a:off x="7861300" y="6232543"/>
          <a:ext cx="8890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9" name="フローチャート : 判断 308"/>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108402</xdr:rowOff>
    </xdr:from>
    <xdr:ext cx="469744" cy="259045"/>
    <xdr:sp macro="" textlink="">
      <xdr:nvSpPr>
        <xdr:cNvPr id="310" name="テキスト ボックス 309"/>
        <xdr:cNvSpPr txBox="1"/>
      </xdr:nvSpPr>
      <xdr:spPr>
        <a:xfrm>
          <a:off x="8515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29972</xdr:rowOff>
    </xdr:from>
    <xdr:to>
      <xdr:col>11</xdr:col>
      <xdr:colOff>307975</xdr:colOff>
      <xdr:row>36</xdr:row>
      <xdr:rowOff>60343</xdr:rowOff>
    </xdr:to>
    <xdr:cxnSp macro="">
      <xdr:nvCxnSpPr>
        <xdr:cNvPr id="311" name="直線コネクタ 310"/>
        <xdr:cNvCxnSpPr/>
      </xdr:nvCxnSpPr>
      <xdr:spPr>
        <a:xfrm>
          <a:off x="6972300" y="620217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12" name="フローチャート : 判断 311"/>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166278</xdr:rowOff>
    </xdr:from>
    <xdr:ext cx="469744" cy="259045"/>
    <xdr:sp macro="" textlink="">
      <xdr:nvSpPr>
        <xdr:cNvPr id="313" name="テキスト ボックス 312"/>
        <xdr:cNvSpPr txBox="1"/>
      </xdr:nvSpPr>
      <xdr:spPr>
        <a:xfrm>
          <a:off x="7626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14" name="フローチャート : 判断 313"/>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144978</xdr:rowOff>
    </xdr:from>
    <xdr:ext cx="469744" cy="259045"/>
    <xdr:sp macro="" textlink="">
      <xdr:nvSpPr>
        <xdr:cNvPr id="315" name="テキスト ボックス 314"/>
        <xdr:cNvSpPr txBox="1"/>
      </xdr:nvSpPr>
      <xdr:spPr>
        <a:xfrm>
          <a:off x="6737427" y="58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73878</xdr:rowOff>
    </xdr:from>
    <xdr:to>
      <xdr:col>15</xdr:col>
      <xdr:colOff>231775</xdr:colOff>
      <xdr:row>35</xdr:row>
      <xdr:rowOff>4028</xdr:rowOff>
    </xdr:to>
    <xdr:sp macro="" textlink="">
      <xdr:nvSpPr>
        <xdr:cNvPr id="321" name="円/楕円 320"/>
        <xdr:cNvSpPr/>
      </xdr:nvSpPr>
      <xdr:spPr>
        <a:xfrm>
          <a:off x="104267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96755</xdr:rowOff>
    </xdr:from>
    <xdr:ext cx="469744" cy="259045"/>
    <xdr:sp macro="" textlink="">
      <xdr:nvSpPr>
        <xdr:cNvPr id="322" name="労働費該当値テキスト"/>
        <xdr:cNvSpPr txBox="1"/>
      </xdr:nvSpPr>
      <xdr:spPr>
        <a:xfrm>
          <a:off x="10528300" y="575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9216</xdr:rowOff>
    </xdr:from>
    <xdr:to>
      <xdr:col>14</xdr:col>
      <xdr:colOff>79375</xdr:colOff>
      <xdr:row>33</xdr:row>
      <xdr:rowOff>110816</xdr:rowOff>
    </xdr:to>
    <xdr:sp macro="" textlink="">
      <xdr:nvSpPr>
        <xdr:cNvPr id="323" name="円/楕円 322"/>
        <xdr:cNvSpPr/>
      </xdr:nvSpPr>
      <xdr:spPr>
        <a:xfrm>
          <a:off x="9588500" y="56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127343</xdr:rowOff>
    </xdr:from>
    <xdr:ext cx="469744" cy="259045"/>
    <xdr:sp macro="" textlink="">
      <xdr:nvSpPr>
        <xdr:cNvPr id="324" name="テキスト ボックス 323"/>
        <xdr:cNvSpPr txBox="1"/>
      </xdr:nvSpPr>
      <xdr:spPr>
        <a:xfrm>
          <a:off x="9404427" y="54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65060</xdr:rowOff>
    </xdr:from>
    <xdr:to>
      <xdr:col>12</xdr:col>
      <xdr:colOff>561975</xdr:colOff>
      <xdr:row>38</xdr:row>
      <xdr:rowOff>166660</xdr:rowOff>
    </xdr:to>
    <xdr:sp macro="" textlink="">
      <xdr:nvSpPr>
        <xdr:cNvPr id="325" name="円/楕円 324"/>
        <xdr:cNvSpPr/>
      </xdr:nvSpPr>
      <xdr:spPr>
        <a:xfrm>
          <a:off x="86995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157787</xdr:rowOff>
    </xdr:from>
    <xdr:ext cx="378565" cy="259045"/>
    <xdr:sp macro="" textlink="">
      <xdr:nvSpPr>
        <xdr:cNvPr id="326" name="テキスト ボックス 325"/>
        <xdr:cNvSpPr txBox="1"/>
      </xdr:nvSpPr>
      <xdr:spPr>
        <a:xfrm>
          <a:off x="8561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9543</xdr:rowOff>
    </xdr:from>
    <xdr:to>
      <xdr:col>11</xdr:col>
      <xdr:colOff>358775</xdr:colOff>
      <xdr:row>36</xdr:row>
      <xdr:rowOff>111143</xdr:rowOff>
    </xdr:to>
    <xdr:sp macro="" textlink="">
      <xdr:nvSpPr>
        <xdr:cNvPr id="327" name="円/楕円 326"/>
        <xdr:cNvSpPr/>
      </xdr:nvSpPr>
      <xdr:spPr>
        <a:xfrm>
          <a:off x="7810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127670</xdr:rowOff>
    </xdr:from>
    <xdr:ext cx="469744" cy="259045"/>
    <xdr:sp macro="" textlink="">
      <xdr:nvSpPr>
        <xdr:cNvPr id="328" name="テキスト ボックス 327"/>
        <xdr:cNvSpPr txBox="1"/>
      </xdr:nvSpPr>
      <xdr:spPr>
        <a:xfrm>
          <a:off x="7626427" y="59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150622</xdr:rowOff>
    </xdr:from>
    <xdr:to>
      <xdr:col>10</xdr:col>
      <xdr:colOff>155575</xdr:colOff>
      <xdr:row>36</xdr:row>
      <xdr:rowOff>80772</xdr:rowOff>
    </xdr:to>
    <xdr:sp macro="" textlink="">
      <xdr:nvSpPr>
        <xdr:cNvPr id="329" name="円/楕円 328"/>
        <xdr:cNvSpPr/>
      </xdr:nvSpPr>
      <xdr:spPr>
        <a:xfrm>
          <a:off x="6921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71899</xdr:rowOff>
    </xdr:from>
    <xdr:ext cx="469744" cy="259045"/>
    <xdr:sp macro="" textlink="">
      <xdr:nvSpPr>
        <xdr:cNvPr id="330" name="テキスト ボックス 329"/>
        <xdr:cNvSpPr txBox="1"/>
      </xdr:nvSpPr>
      <xdr:spPr>
        <a:xfrm>
          <a:off x="6737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66825</xdr:rowOff>
    </xdr:from>
    <xdr:to>
      <xdr:col>15</xdr:col>
      <xdr:colOff>180975</xdr:colOff>
      <xdr:row>57</xdr:row>
      <xdr:rowOff>106014</xdr:rowOff>
    </xdr:to>
    <xdr:cxnSp macro="">
      <xdr:nvCxnSpPr>
        <xdr:cNvPr id="361" name="直線コネクタ 360"/>
        <xdr:cNvCxnSpPr/>
      </xdr:nvCxnSpPr>
      <xdr:spPr>
        <a:xfrm flipV="1">
          <a:off x="9639300" y="983947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106014</xdr:rowOff>
    </xdr:from>
    <xdr:to>
      <xdr:col>14</xdr:col>
      <xdr:colOff>28575</xdr:colOff>
      <xdr:row>57</xdr:row>
      <xdr:rowOff>122131</xdr:rowOff>
    </xdr:to>
    <xdr:cxnSp macro="">
      <xdr:nvCxnSpPr>
        <xdr:cNvPr id="364" name="直線コネクタ 363"/>
        <xdr:cNvCxnSpPr/>
      </xdr:nvCxnSpPr>
      <xdr:spPr>
        <a:xfrm flipV="1">
          <a:off x="8750300" y="9878664"/>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5" name="フローチャート : 判断 364"/>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6" name="テキスト ボックス 365"/>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69373</xdr:rowOff>
    </xdr:from>
    <xdr:to>
      <xdr:col>12</xdr:col>
      <xdr:colOff>511175</xdr:colOff>
      <xdr:row>57</xdr:row>
      <xdr:rowOff>122131</xdr:rowOff>
    </xdr:to>
    <xdr:cxnSp macro="">
      <xdr:nvCxnSpPr>
        <xdr:cNvPr id="367" name="直線コネクタ 366"/>
        <xdr:cNvCxnSpPr/>
      </xdr:nvCxnSpPr>
      <xdr:spPr>
        <a:xfrm>
          <a:off x="7861300" y="9842023"/>
          <a:ext cx="889000" cy="5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8" name="フローチャート : 判断 367"/>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92816</xdr:rowOff>
    </xdr:from>
    <xdr:ext cx="534377" cy="259045"/>
    <xdr:sp macro="" textlink="">
      <xdr:nvSpPr>
        <xdr:cNvPr id="369" name="テキスト ボックス 368"/>
        <xdr:cNvSpPr txBox="1"/>
      </xdr:nvSpPr>
      <xdr:spPr>
        <a:xfrm>
          <a:off x="8483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69373</xdr:rowOff>
    </xdr:from>
    <xdr:to>
      <xdr:col>11</xdr:col>
      <xdr:colOff>307975</xdr:colOff>
      <xdr:row>57</xdr:row>
      <xdr:rowOff>83938</xdr:rowOff>
    </xdr:to>
    <xdr:cxnSp macro="">
      <xdr:nvCxnSpPr>
        <xdr:cNvPr id="370" name="直線コネクタ 369"/>
        <xdr:cNvCxnSpPr/>
      </xdr:nvCxnSpPr>
      <xdr:spPr>
        <a:xfrm flipV="1">
          <a:off x="6972300" y="9842023"/>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71" name="フローチャート : 判断 370"/>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72" name="テキスト ボックス 371"/>
        <xdr:cNvSpPr txBox="1"/>
      </xdr:nvSpPr>
      <xdr:spPr>
        <a:xfrm>
          <a:off x="7594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73" name="フローチャート : 判断 372"/>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130911</xdr:rowOff>
    </xdr:from>
    <xdr:ext cx="534377" cy="259045"/>
    <xdr:sp macro="" textlink="">
      <xdr:nvSpPr>
        <xdr:cNvPr id="374" name="テキスト ボックス 373"/>
        <xdr:cNvSpPr txBox="1"/>
      </xdr:nvSpPr>
      <xdr:spPr>
        <a:xfrm>
          <a:off x="6705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16025</xdr:rowOff>
    </xdr:from>
    <xdr:to>
      <xdr:col>15</xdr:col>
      <xdr:colOff>231775</xdr:colOff>
      <xdr:row>57</xdr:row>
      <xdr:rowOff>117625</xdr:rowOff>
    </xdr:to>
    <xdr:sp macro="" textlink="">
      <xdr:nvSpPr>
        <xdr:cNvPr id="380" name="円/楕円 379"/>
        <xdr:cNvSpPr/>
      </xdr:nvSpPr>
      <xdr:spPr>
        <a:xfrm>
          <a:off x="10426700" y="97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38902</xdr:rowOff>
    </xdr:from>
    <xdr:ext cx="534377" cy="259045"/>
    <xdr:sp macro="" textlink="">
      <xdr:nvSpPr>
        <xdr:cNvPr id="381" name="農林水産業費該当値テキスト"/>
        <xdr:cNvSpPr txBox="1"/>
      </xdr:nvSpPr>
      <xdr:spPr>
        <a:xfrm>
          <a:off x="10528300" y="96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55214</xdr:rowOff>
    </xdr:from>
    <xdr:to>
      <xdr:col>14</xdr:col>
      <xdr:colOff>79375</xdr:colOff>
      <xdr:row>57</xdr:row>
      <xdr:rowOff>156814</xdr:rowOff>
    </xdr:to>
    <xdr:sp macro="" textlink="">
      <xdr:nvSpPr>
        <xdr:cNvPr id="382" name="円/楕円 381"/>
        <xdr:cNvSpPr/>
      </xdr:nvSpPr>
      <xdr:spPr>
        <a:xfrm>
          <a:off x="9588500" y="9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1891</xdr:rowOff>
    </xdr:from>
    <xdr:ext cx="534377" cy="259045"/>
    <xdr:sp macro="" textlink="">
      <xdr:nvSpPr>
        <xdr:cNvPr id="383" name="テキスト ボックス 382"/>
        <xdr:cNvSpPr txBox="1"/>
      </xdr:nvSpPr>
      <xdr:spPr>
        <a:xfrm>
          <a:off x="9372111" y="9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71331</xdr:rowOff>
    </xdr:from>
    <xdr:to>
      <xdr:col>12</xdr:col>
      <xdr:colOff>561975</xdr:colOff>
      <xdr:row>58</xdr:row>
      <xdr:rowOff>1481</xdr:rowOff>
    </xdr:to>
    <xdr:sp macro="" textlink="">
      <xdr:nvSpPr>
        <xdr:cNvPr id="384" name="円/楕円 383"/>
        <xdr:cNvSpPr/>
      </xdr:nvSpPr>
      <xdr:spPr>
        <a:xfrm>
          <a:off x="8699500" y="98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18008</xdr:rowOff>
    </xdr:from>
    <xdr:ext cx="534377" cy="259045"/>
    <xdr:sp macro="" textlink="">
      <xdr:nvSpPr>
        <xdr:cNvPr id="385" name="テキスト ボックス 384"/>
        <xdr:cNvSpPr txBox="1"/>
      </xdr:nvSpPr>
      <xdr:spPr>
        <a:xfrm>
          <a:off x="8483111" y="96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18573</xdr:rowOff>
    </xdr:from>
    <xdr:to>
      <xdr:col>11</xdr:col>
      <xdr:colOff>358775</xdr:colOff>
      <xdr:row>57</xdr:row>
      <xdr:rowOff>120173</xdr:rowOff>
    </xdr:to>
    <xdr:sp macro="" textlink="">
      <xdr:nvSpPr>
        <xdr:cNvPr id="386" name="円/楕円 385"/>
        <xdr:cNvSpPr/>
      </xdr:nvSpPr>
      <xdr:spPr>
        <a:xfrm>
          <a:off x="7810500" y="97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136700</xdr:rowOff>
    </xdr:from>
    <xdr:ext cx="534377" cy="259045"/>
    <xdr:sp macro="" textlink="">
      <xdr:nvSpPr>
        <xdr:cNvPr id="387" name="テキスト ボックス 386"/>
        <xdr:cNvSpPr txBox="1"/>
      </xdr:nvSpPr>
      <xdr:spPr>
        <a:xfrm>
          <a:off x="7594111" y="95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33138</xdr:rowOff>
    </xdr:from>
    <xdr:to>
      <xdr:col>10</xdr:col>
      <xdr:colOff>155575</xdr:colOff>
      <xdr:row>57</xdr:row>
      <xdr:rowOff>134738</xdr:rowOff>
    </xdr:to>
    <xdr:sp macro="" textlink="">
      <xdr:nvSpPr>
        <xdr:cNvPr id="388" name="円/楕円 387"/>
        <xdr:cNvSpPr/>
      </xdr:nvSpPr>
      <xdr:spPr>
        <a:xfrm>
          <a:off x="6921500" y="98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151265</xdr:rowOff>
    </xdr:from>
    <xdr:ext cx="534377" cy="259045"/>
    <xdr:sp macro="" textlink="">
      <xdr:nvSpPr>
        <xdr:cNvPr id="389" name="テキスト ボックス 388"/>
        <xdr:cNvSpPr txBox="1"/>
      </xdr:nvSpPr>
      <xdr:spPr>
        <a:xfrm>
          <a:off x="6705111" y="9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110173</xdr:rowOff>
    </xdr:from>
    <xdr:to>
      <xdr:col>15</xdr:col>
      <xdr:colOff>180975</xdr:colOff>
      <xdr:row>77</xdr:row>
      <xdr:rowOff>102209</xdr:rowOff>
    </xdr:to>
    <xdr:cxnSp macro="">
      <xdr:nvCxnSpPr>
        <xdr:cNvPr id="418" name="直線コネクタ 417"/>
        <xdr:cNvCxnSpPr/>
      </xdr:nvCxnSpPr>
      <xdr:spPr>
        <a:xfrm flipV="1">
          <a:off x="9639300" y="13140373"/>
          <a:ext cx="838200" cy="1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42659</xdr:rowOff>
    </xdr:from>
    <xdr:to>
      <xdr:col>14</xdr:col>
      <xdr:colOff>28575</xdr:colOff>
      <xdr:row>77</xdr:row>
      <xdr:rowOff>102209</xdr:rowOff>
    </xdr:to>
    <xdr:cxnSp macro="">
      <xdr:nvCxnSpPr>
        <xdr:cNvPr id="421" name="直線コネクタ 420"/>
        <xdr:cNvCxnSpPr/>
      </xdr:nvCxnSpPr>
      <xdr:spPr>
        <a:xfrm>
          <a:off x="8750300" y="1324430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22" name="フローチャート : 判断 421"/>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47592</xdr:rowOff>
    </xdr:from>
    <xdr:ext cx="469744" cy="259045"/>
    <xdr:sp macro="" textlink="">
      <xdr:nvSpPr>
        <xdr:cNvPr id="423" name="テキスト ボックス 422"/>
        <xdr:cNvSpPr txBox="1"/>
      </xdr:nvSpPr>
      <xdr:spPr>
        <a:xfrm>
          <a:off x="9404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42659</xdr:rowOff>
    </xdr:from>
    <xdr:to>
      <xdr:col>12</xdr:col>
      <xdr:colOff>511175</xdr:colOff>
      <xdr:row>77</xdr:row>
      <xdr:rowOff>92190</xdr:rowOff>
    </xdr:to>
    <xdr:cxnSp macro="">
      <xdr:nvCxnSpPr>
        <xdr:cNvPr id="424" name="直線コネクタ 423"/>
        <xdr:cNvCxnSpPr/>
      </xdr:nvCxnSpPr>
      <xdr:spPr>
        <a:xfrm flipV="1">
          <a:off x="7861300" y="1324430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5" name="フローチャート : 判断 424"/>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37913</xdr:rowOff>
    </xdr:from>
    <xdr:ext cx="469744" cy="259045"/>
    <xdr:sp macro="" textlink="">
      <xdr:nvSpPr>
        <xdr:cNvPr id="426" name="テキスト ボックス 425"/>
        <xdr:cNvSpPr txBox="1"/>
      </xdr:nvSpPr>
      <xdr:spPr>
        <a:xfrm>
          <a:off x="8515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92190</xdr:rowOff>
    </xdr:from>
    <xdr:to>
      <xdr:col>11</xdr:col>
      <xdr:colOff>307975</xdr:colOff>
      <xdr:row>77</xdr:row>
      <xdr:rowOff>96571</xdr:rowOff>
    </xdr:to>
    <xdr:cxnSp macro="">
      <xdr:nvCxnSpPr>
        <xdr:cNvPr id="427" name="直線コネクタ 426"/>
        <xdr:cNvCxnSpPr/>
      </xdr:nvCxnSpPr>
      <xdr:spPr>
        <a:xfrm flipV="1">
          <a:off x="6972300" y="132938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8" name="フローチャート : 判断 427"/>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63746</xdr:rowOff>
    </xdr:from>
    <xdr:ext cx="469744" cy="259045"/>
    <xdr:sp macro="" textlink="">
      <xdr:nvSpPr>
        <xdr:cNvPr id="429" name="テキスト ボックス 428"/>
        <xdr:cNvSpPr txBox="1"/>
      </xdr:nvSpPr>
      <xdr:spPr>
        <a:xfrm>
          <a:off x="7626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30" name="フローチャート : 判断 429"/>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63631</xdr:rowOff>
    </xdr:from>
    <xdr:ext cx="469744" cy="259045"/>
    <xdr:sp macro="" textlink="">
      <xdr:nvSpPr>
        <xdr:cNvPr id="431" name="テキスト ボックス 430"/>
        <xdr:cNvSpPr txBox="1"/>
      </xdr:nvSpPr>
      <xdr:spPr>
        <a:xfrm>
          <a:off x="6737427"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59373</xdr:rowOff>
    </xdr:from>
    <xdr:to>
      <xdr:col>15</xdr:col>
      <xdr:colOff>231775</xdr:colOff>
      <xdr:row>76</xdr:row>
      <xdr:rowOff>160973</xdr:rowOff>
    </xdr:to>
    <xdr:sp macro="" textlink="">
      <xdr:nvSpPr>
        <xdr:cNvPr id="437" name="円/楕円 436"/>
        <xdr:cNvSpPr/>
      </xdr:nvSpPr>
      <xdr:spPr>
        <a:xfrm>
          <a:off x="10426700" y="130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82249</xdr:rowOff>
    </xdr:from>
    <xdr:ext cx="534377" cy="259045"/>
    <xdr:sp macro="" textlink="">
      <xdr:nvSpPr>
        <xdr:cNvPr id="438" name="商工費該当値テキスト"/>
        <xdr:cNvSpPr txBox="1"/>
      </xdr:nvSpPr>
      <xdr:spPr>
        <a:xfrm>
          <a:off x="10528300" y="129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51409</xdr:rowOff>
    </xdr:from>
    <xdr:to>
      <xdr:col>14</xdr:col>
      <xdr:colOff>79375</xdr:colOff>
      <xdr:row>77</xdr:row>
      <xdr:rowOff>153009</xdr:rowOff>
    </xdr:to>
    <xdr:sp macro="" textlink="">
      <xdr:nvSpPr>
        <xdr:cNvPr id="439" name="円/楕円 438"/>
        <xdr:cNvSpPr/>
      </xdr:nvSpPr>
      <xdr:spPr>
        <a:xfrm>
          <a:off x="9588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169536</xdr:rowOff>
    </xdr:from>
    <xdr:ext cx="469744" cy="259045"/>
    <xdr:sp macro="" textlink="">
      <xdr:nvSpPr>
        <xdr:cNvPr id="440" name="テキスト ボックス 439"/>
        <xdr:cNvSpPr txBox="1"/>
      </xdr:nvSpPr>
      <xdr:spPr>
        <a:xfrm>
          <a:off x="9404427" y="130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163309</xdr:rowOff>
    </xdr:from>
    <xdr:to>
      <xdr:col>12</xdr:col>
      <xdr:colOff>561975</xdr:colOff>
      <xdr:row>77</xdr:row>
      <xdr:rowOff>93459</xdr:rowOff>
    </xdr:to>
    <xdr:sp macro="" textlink="">
      <xdr:nvSpPr>
        <xdr:cNvPr id="441" name="円/楕円 440"/>
        <xdr:cNvSpPr/>
      </xdr:nvSpPr>
      <xdr:spPr>
        <a:xfrm>
          <a:off x="8699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109986</xdr:rowOff>
    </xdr:from>
    <xdr:ext cx="469744" cy="259045"/>
    <xdr:sp macro="" textlink="">
      <xdr:nvSpPr>
        <xdr:cNvPr id="442" name="テキスト ボックス 441"/>
        <xdr:cNvSpPr txBox="1"/>
      </xdr:nvSpPr>
      <xdr:spPr>
        <a:xfrm>
          <a:off x="8515427" y="1296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41390</xdr:rowOff>
    </xdr:from>
    <xdr:to>
      <xdr:col>11</xdr:col>
      <xdr:colOff>358775</xdr:colOff>
      <xdr:row>77</xdr:row>
      <xdr:rowOff>142990</xdr:rowOff>
    </xdr:to>
    <xdr:sp macro="" textlink="">
      <xdr:nvSpPr>
        <xdr:cNvPr id="443" name="円/楕円 442"/>
        <xdr:cNvSpPr/>
      </xdr:nvSpPr>
      <xdr:spPr>
        <a:xfrm>
          <a:off x="7810500" y="132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159517</xdr:rowOff>
    </xdr:from>
    <xdr:ext cx="469744" cy="259045"/>
    <xdr:sp macro="" textlink="">
      <xdr:nvSpPr>
        <xdr:cNvPr id="444" name="テキスト ボックス 443"/>
        <xdr:cNvSpPr txBox="1"/>
      </xdr:nvSpPr>
      <xdr:spPr>
        <a:xfrm>
          <a:off x="7626427" y="130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45771</xdr:rowOff>
    </xdr:from>
    <xdr:to>
      <xdr:col>10</xdr:col>
      <xdr:colOff>155575</xdr:colOff>
      <xdr:row>77</xdr:row>
      <xdr:rowOff>147371</xdr:rowOff>
    </xdr:to>
    <xdr:sp macro="" textlink="">
      <xdr:nvSpPr>
        <xdr:cNvPr id="445" name="円/楕円 444"/>
        <xdr:cNvSpPr/>
      </xdr:nvSpPr>
      <xdr:spPr>
        <a:xfrm>
          <a:off x="6921500" y="132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163898</xdr:rowOff>
    </xdr:from>
    <xdr:ext cx="469744" cy="259045"/>
    <xdr:sp macro="" textlink="">
      <xdr:nvSpPr>
        <xdr:cNvPr id="446" name="テキスト ボックス 445"/>
        <xdr:cNvSpPr txBox="1"/>
      </xdr:nvSpPr>
      <xdr:spPr>
        <a:xfrm>
          <a:off x="6737427" y="1302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6262</xdr:rowOff>
    </xdr:from>
    <xdr:to>
      <xdr:col>15</xdr:col>
      <xdr:colOff>180975</xdr:colOff>
      <xdr:row>98</xdr:row>
      <xdr:rowOff>49910</xdr:rowOff>
    </xdr:to>
    <xdr:cxnSp macro="">
      <xdr:nvCxnSpPr>
        <xdr:cNvPr id="475" name="直線コネクタ 474"/>
        <xdr:cNvCxnSpPr/>
      </xdr:nvCxnSpPr>
      <xdr:spPr>
        <a:xfrm flipV="1">
          <a:off x="9639300" y="16808362"/>
          <a:ext cx="8382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3070</xdr:rowOff>
    </xdr:from>
    <xdr:to>
      <xdr:col>14</xdr:col>
      <xdr:colOff>28575</xdr:colOff>
      <xdr:row>98</xdr:row>
      <xdr:rowOff>49910</xdr:rowOff>
    </xdr:to>
    <xdr:cxnSp macro="">
      <xdr:nvCxnSpPr>
        <xdr:cNvPr id="478" name="直線コネクタ 477"/>
        <xdr:cNvCxnSpPr/>
      </xdr:nvCxnSpPr>
      <xdr:spPr>
        <a:xfrm>
          <a:off x="8750300" y="16805170"/>
          <a:ext cx="889000" cy="4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9" name="フローチャート : 判断 478"/>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80" name="テキスト ボックス 479"/>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3070</xdr:rowOff>
    </xdr:from>
    <xdr:to>
      <xdr:col>12</xdr:col>
      <xdr:colOff>511175</xdr:colOff>
      <xdr:row>98</xdr:row>
      <xdr:rowOff>38533</xdr:rowOff>
    </xdr:to>
    <xdr:cxnSp macro="">
      <xdr:nvCxnSpPr>
        <xdr:cNvPr id="481" name="直線コネクタ 480"/>
        <xdr:cNvCxnSpPr/>
      </xdr:nvCxnSpPr>
      <xdr:spPr>
        <a:xfrm flipV="1">
          <a:off x="7861300" y="16805170"/>
          <a:ext cx="889000"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82" name="フローチャート : 判断 481"/>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83" name="テキスト ボックス 482"/>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38533</xdr:rowOff>
    </xdr:from>
    <xdr:to>
      <xdr:col>11</xdr:col>
      <xdr:colOff>307975</xdr:colOff>
      <xdr:row>98</xdr:row>
      <xdr:rowOff>48329</xdr:rowOff>
    </xdr:to>
    <xdr:cxnSp macro="">
      <xdr:nvCxnSpPr>
        <xdr:cNvPr id="484" name="直線コネクタ 483"/>
        <xdr:cNvCxnSpPr/>
      </xdr:nvCxnSpPr>
      <xdr:spPr>
        <a:xfrm flipV="1">
          <a:off x="6972300" y="1684063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5" name="フローチャート : 判断 484"/>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6" name="テキスト ボックス 485"/>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7" name="フローチャート : 判断 486"/>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117676</xdr:rowOff>
    </xdr:from>
    <xdr:ext cx="534377" cy="259045"/>
    <xdr:sp macro="" textlink="">
      <xdr:nvSpPr>
        <xdr:cNvPr id="488" name="テキスト ボックス 487"/>
        <xdr:cNvSpPr txBox="1"/>
      </xdr:nvSpPr>
      <xdr:spPr>
        <a:xfrm>
          <a:off x="6705111"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126912</xdr:rowOff>
    </xdr:from>
    <xdr:to>
      <xdr:col>15</xdr:col>
      <xdr:colOff>231775</xdr:colOff>
      <xdr:row>98</xdr:row>
      <xdr:rowOff>57062</xdr:rowOff>
    </xdr:to>
    <xdr:sp macro="" textlink="">
      <xdr:nvSpPr>
        <xdr:cNvPr id="494" name="円/楕円 493"/>
        <xdr:cNvSpPr/>
      </xdr:nvSpPr>
      <xdr:spPr>
        <a:xfrm>
          <a:off x="10426700" y="16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149789</xdr:rowOff>
    </xdr:from>
    <xdr:ext cx="534377" cy="259045"/>
    <xdr:sp macro="" textlink="">
      <xdr:nvSpPr>
        <xdr:cNvPr id="495" name="土木費該当値テキスト"/>
        <xdr:cNvSpPr txBox="1"/>
      </xdr:nvSpPr>
      <xdr:spPr>
        <a:xfrm>
          <a:off x="10528300" y="16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170560</xdr:rowOff>
    </xdr:from>
    <xdr:to>
      <xdr:col>14</xdr:col>
      <xdr:colOff>79375</xdr:colOff>
      <xdr:row>98</xdr:row>
      <xdr:rowOff>100710</xdr:rowOff>
    </xdr:to>
    <xdr:sp macro="" textlink="">
      <xdr:nvSpPr>
        <xdr:cNvPr id="496" name="円/楕円 495"/>
        <xdr:cNvSpPr/>
      </xdr:nvSpPr>
      <xdr:spPr>
        <a:xfrm>
          <a:off x="9588500" y="16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117237</xdr:rowOff>
    </xdr:from>
    <xdr:ext cx="534377" cy="259045"/>
    <xdr:sp macro="" textlink="">
      <xdr:nvSpPr>
        <xdr:cNvPr id="497" name="テキスト ボックス 496"/>
        <xdr:cNvSpPr txBox="1"/>
      </xdr:nvSpPr>
      <xdr:spPr>
        <a:xfrm>
          <a:off x="9372111" y="165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123720</xdr:rowOff>
    </xdr:from>
    <xdr:to>
      <xdr:col>12</xdr:col>
      <xdr:colOff>561975</xdr:colOff>
      <xdr:row>98</xdr:row>
      <xdr:rowOff>53870</xdr:rowOff>
    </xdr:to>
    <xdr:sp macro="" textlink="">
      <xdr:nvSpPr>
        <xdr:cNvPr id="498" name="円/楕円 497"/>
        <xdr:cNvSpPr/>
      </xdr:nvSpPr>
      <xdr:spPr>
        <a:xfrm>
          <a:off x="8699500" y="16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70397</xdr:rowOff>
    </xdr:from>
    <xdr:ext cx="534377" cy="259045"/>
    <xdr:sp macro="" textlink="">
      <xdr:nvSpPr>
        <xdr:cNvPr id="499" name="テキスト ボックス 498"/>
        <xdr:cNvSpPr txBox="1"/>
      </xdr:nvSpPr>
      <xdr:spPr>
        <a:xfrm>
          <a:off x="8483111" y="16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159183</xdr:rowOff>
    </xdr:from>
    <xdr:to>
      <xdr:col>11</xdr:col>
      <xdr:colOff>358775</xdr:colOff>
      <xdr:row>98</xdr:row>
      <xdr:rowOff>89333</xdr:rowOff>
    </xdr:to>
    <xdr:sp macro="" textlink="">
      <xdr:nvSpPr>
        <xdr:cNvPr id="500" name="円/楕円 499"/>
        <xdr:cNvSpPr/>
      </xdr:nvSpPr>
      <xdr:spPr>
        <a:xfrm>
          <a:off x="7810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105860</xdr:rowOff>
    </xdr:from>
    <xdr:ext cx="534377" cy="259045"/>
    <xdr:sp macro="" textlink="">
      <xdr:nvSpPr>
        <xdr:cNvPr id="501" name="テキスト ボックス 500"/>
        <xdr:cNvSpPr txBox="1"/>
      </xdr:nvSpPr>
      <xdr:spPr>
        <a:xfrm>
          <a:off x="7594111" y="165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168979</xdr:rowOff>
    </xdr:from>
    <xdr:to>
      <xdr:col>10</xdr:col>
      <xdr:colOff>155575</xdr:colOff>
      <xdr:row>98</xdr:row>
      <xdr:rowOff>99129</xdr:rowOff>
    </xdr:to>
    <xdr:sp macro="" textlink="">
      <xdr:nvSpPr>
        <xdr:cNvPr id="502" name="円/楕円 501"/>
        <xdr:cNvSpPr/>
      </xdr:nvSpPr>
      <xdr:spPr>
        <a:xfrm>
          <a:off x="6921500" y="167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115656</xdr:rowOff>
    </xdr:from>
    <xdr:ext cx="534377" cy="259045"/>
    <xdr:sp macro="" textlink="">
      <xdr:nvSpPr>
        <xdr:cNvPr id="503" name="テキスト ボックス 502"/>
        <xdr:cNvSpPr txBox="1"/>
      </xdr:nvSpPr>
      <xdr:spPr>
        <a:xfrm>
          <a:off x="6705111" y="165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90341</xdr:rowOff>
    </xdr:from>
    <xdr:to>
      <xdr:col>23</xdr:col>
      <xdr:colOff>517525</xdr:colOff>
      <xdr:row>36</xdr:row>
      <xdr:rowOff>106706</xdr:rowOff>
    </xdr:to>
    <xdr:cxnSp macro="">
      <xdr:nvCxnSpPr>
        <xdr:cNvPr id="532" name="直線コネクタ 531"/>
        <xdr:cNvCxnSpPr/>
      </xdr:nvCxnSpPr>
      <xdr:spPr>
        <a:xfrm>
          <a:off x="15481300" y="6262541"/>
          <a:ext cx="8382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90341</xdr:rowOff>
    </xdr:from>
    <xdr:to>
      <xdr:col>22</xdr:col>
      <xdr:colOff>365125</xdr:colOff>
      <xdr:row>36</xdr:row>
      <xdr:rowOff>92094</xdr:rowOff>
    </xdr:to>
    <xdr:cxnSp macro="">
      <xdr:nvCxnSpPr>
        <xdr:cNvPr id="535" name="直線コネクタ 534"/>
        <xdr:cNvCxnSpPr/>
      </xdr:nvCxnSpPr>
      <xdr:spPr>
        <a:xfrm flipV="1">
          <a:off x="14592300" y="626254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6" name="フローチャート : 判断 535"/>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7" name="テキスト ボックス 536"/>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92094</xdr:rowOff>
    </xdr:from>
    <xdr:to>
      <xdr:col>21</xdr:col>
      <xdr:colOff>161925</xdr:colOff>
      <xdr:row>37</xdr:row>
      <xdr:rowOff>864</xdr:rowOff>
    </xdr:to>
    <xdr:cxnSp macro="">
      <xdr:nvCxnSpPr>
        <xdr:cNvPr id="538" name="直線コネクタ 537"/>
        <xdr:cNvCxnSpPr/>
      </xdr:nvCxnSpPr>
      <xdr:spPr>
        <a:xfrm flipV="1">
          <a:off x="13703300" y="6264294"/>
          <a:ext cx="8890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9" name="フローチャート : 判断 538"/>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40" name="テキスト ボックス 539"/>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139033</xdr:rowOff>
    </xdr:from>
    <xdr:to>
      <xdr:col>19</xdr:col>
      <xdr:colOff>644525</xdr:colOff>
      <xdr:row>37</xdr:row>
      <xdr:rowOff>864</xdr:rowOff>
    </xdr:to>
    <xdr:cxnSp macro="">
      <xdr:nvCxnSpPr>
        <xdr:cNvPr id="541" name="直線コネクタ 540"/>
        <xdr:cNvCxnSpPr/>
      </xdr:nvCxnSpPr>
      <xdr:spPr>
        <a:xfrm>
          <a:off x="12814300" y="6311233"/>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42" name="フローチャート : 判断 541"/>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43" name="テキスト ボックス 542"/>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44" name="フローチャート : 判断 543"/>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5" name="テキスト ボックス 544"/>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55906</xdr:rowOff>
    </xdr:from>
    <xdr:to>
      <xdr:col>23</xdr:col>
      <xdr:colOff>568325</xdr:colOff>
      <xdr:row>36</xdr:row>
      <xdr:rowOff>157506</xdr:rowOff>
    </xdr:to>
    <xdr:sp macro="" textlink="">
      <xdr:nvSpPr>
        <xdr:cNvPr id="551" name="円/楕円 550"/>
        <xdr:cNvSpPr/>
      </xdr:nvSpPr>
      <xdr:spPr>
        <a:xfrm>
          <a:off x="16268700" y="6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78783</xdr:rowOff>
    </xdr:from>
    <xdr:ext cx="534377" cy="259045"/>
    <xdr:sp macro="" textlink="">
      <xdr:nvSpPr>
        <xdr:cNvPr id="552" name="消防費該当値テキスト"/>
        <xdr:cNvSpPr txBox="1"/>
      </xdr:nvSpPr>
      <xdr:spPr>
        <a:xfrm>
          <a:off x="16370300" y="6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39541</xdr:rowOff>
    </xdr:from>
    <xdr:to>
      <xdr:col>22</xdr:col>
      <xdr:colOff>415925</xdr:colOff>
      <xdr:row>36</xdr:row>
      <xdr:rowOff>141141</xdr:rowOff>
    </xdr:to>
    <xdr:sp macro="" textlink="">
      <xdr:nvSpPr>
        <xdr:cNvPr id="553" name="円/楕円 552"/>
        <xdr:cNvSpPr/>
      </xdr:nvSpPr>
      <xdr:spPr>
        <a:xfrm>
          <a:off x="15430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157668</xdr:rowOff>
    </xdr:from>
    <xdr:ext cx="534377" cy="259045"/>
    <xdr:sp macro="" textlink="">
      <xdr:nvSpPr>
        <xdr:cNvPr id="554" name="テキスト ボックス 553"/>
        <xdr:cNvSpPr txBox="1"/>
      </xdr:nvSpPr>
      <xdr:spPr>
        <a:xfrm>
          <a:off x="15214111" y="5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41294</xdr:rowOff>
    </xdr:from>
    <xdr:to>
      <xdr:col>21</xdr:col>
      <xdr:colOff>212725</xdr:colOff>
      <xdr:row>36</xdr:row>
      <xdr:rowOff>142894</xdr:rowOff>
    </xdr:to>
    <xdr:sp macro="" textlink="">
      <xdr:nvSpPr>
        <xdr:cNvPr id="555" name="円/楕円 554"/>
        <xdr:cNvSpPr/>
      </xdr:nvSpPr>
      <xdr:spPr>
        <a:xfrm>
          <a:off x="14541500" y="62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159421</xdr:rowOff>
    </xdr:from>
    <xdr:ext cx="534377" cy="259045"/>
    <xdr:sp macro="" textlink="">
      <xdr:nvSpPr>
        <xdr:cNvPr id="556" name="テキスト ボックス 555"/>
        <xdr:cNvSpPr txBox="1"/>
      </xdr:nvSpPr>
      <xdr:spPr>
        <a:xfrm>
          <a:off x="14325111" y="59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121514</xdr:rowOff>
    </xdr:from>
    <xdr:to>
      <xdr:col>20</xdr:col>
      <xdr:colOff>9525</xdr:colOff>
      <xdr:row>37</xdr:row>
      <xdr:rowOff>51664</xdr:rowOff>
    </xdr:to>
    <xdr:sp macro="" textlink="">
      <xdr:nvSpPr>
        <xdr:cNvPr id="557" name="円/楕円 556"/>
        <xdr:cNvSpPr/>
      </xdr:nvSpPr>
      <xdr:spPr>
        <a:xfrm>
          <a:off x="13652500" y="6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68191</xdr:rowOff>
    </xdr:from>
    <xdr:ext cx="534377" cy="259045"/>
    <xdr:sp macro="" textlink="">
      <xdr:nvSpPr>
        <xdr:cNvPr id="558" name="テキスト ボックス 557"/>
        <xdr:cNvSpPr txBox="1"/>
      </xdr:nvSpPr>
      <xdr:spPr>
        <a:xfrm>
          <a:off x="13436111" y="60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88233</xdr:rowOff>
    </xdr:from>
    <xdr:to>
      <xdr:col>18</xdr:col>
      <xdr:colOff>492125</xdr:colOff>
      <xdr:row>37</xdr:row>
      <xdr:rowOff>18383</xdr:rowOff>
    </xdr:to>
    <xdr:sp macro="" textlink="">
      <xdr:nvSpPr>
        <xdr:cNvPr id="559" name="円/楕円 558"/>
        <xdr:cNvSpPr/>
      </xdr:nvSpPr>
      <xdr:spPr>
        <a:xfrm>
          <a:off x="12763500" y="62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34910</xdr:rowOff>
    </xdr:from>
    <xdr:ext cx="534377" cy="259045"/>
    <xdr:sp macro="" textlink="">
      <xdr:nvSpPr>
        <xdr:cNvPr id="560" name="テキスト ボックス 559"/>
        <xdr:cNvSpPr txBox="1"/>
      </xdr:nvSpPr>
      <xdr:spPr>
        <a:xfrm>
          <a:off x="12547111" y="60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90702</xdr:rowOff>
    </xdr:from>
    <xdr:to>
      <xdr:col>23</xdr:col>
      <xdr:colOff>517525</xdr:colOff>
      <xdr:row>57</xdr:row>
      <xdr:rowOff>125627</xdr:rowOff>
    </xdr:to>
    <xdr:cxnSp macro="">
      <xdr:nvCxnSpPr>
        <xdr:cNvPr id="587" name="直線コネクタ 586"/>
        <xdr:cNvCxnSpPr/>
      </xdr:nvCxnSpPr>
      <xdr:spPr>
        <a:xfrm flipV="1">
          <a:off x="15481300" y="9863352"/>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125627</xdr:rowOff>
    </xdr:from>
    <xdr:to>
      <xdr:col>22</xdr:col>
      <xdr:colOff>365125</xdr:colOff>
      <xdr:row>57</xdr:row>
      <xdr:rowOff>134959</xdr:rowOff>
    </xdr:to>
    <xdr:cxnSp macro="">
      <xdr:nvCxnSpPr>
        <xdr:cNvPr id="590" name="直線コネクタ 589"/>
        <xdr:cNvCxnSpPr/>
      </xdr:nvCxnSpPr>
      <xdr:spPr>
        <a:xfrm flipV="1">
          <a:off x="14592300" y="9898277"/>
          <a:ext cx="8890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91" name="フローチャート : 判断 590"/>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165097</xdr:rowOff>
    </xdr:from>
    <xdr:ext cx="534377" cy="259045"/>
    <xdr:sp macro="" textlink="">
      <xdr:nvSpPr>
        <xdr:cNvPr id="592" name="テキスト ボックス 591"/>
        <xdr:cNvSpPr txBox="1"/>
      </xdr:nvSpPr>
      <xdr:spPr>
        <a:xfrm>
          <a:off x="15214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110645</xdr:rowOff>
    </xdr:from>
    <xdr:to>
      <xdr:col>21</xdr:col>
      <xdr:colOff>161925</xdr:colOff>
      <xdr:row>57</xdr:row>
      <xdr:rowOff>134959</xdr:rowOff>
    </xdr:to>
    <xdr:cxnSp macro="">
      <xdr:nvCxnSpPr>
        <xdr:cNvPr id="593" name="直線コネクタ 592"/>
        <xdr:cNvCxnSpPr/>
      </xdr:nvCxnSpPr>
      <xdr:spPr>
        <a:xfrm>
          <a:off x="13703300" y="9883295"/>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94" name="フローチャート : 判断 593"/>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5" name="テキスト ボックス 594"/>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46820</xdr:rowOff>
    </xdr:from>
    <xdr:to>
      <xdr:col>19</xdr:col>
      <xdr:colOff>644525</xdr:colOff>
      <xdr:row>57</xdr:row>
      <xdr:rowOff>110645</xdr:rowOff>
    </xdr:to>
    <xdr:cxnSp macro="">
      <xdr:nvCxnSpPr>
        <xdr:cNvPr id="596" name="直線コネクタ 595"/>
        <xdr:cNvCxnSpPr/>
      </xdr:nvCxnSpPr>
      <xdr:spPr>
        <a:xfrm>
          <a:off x="12814300" y="9648020"/>
          <a:ext cx="889000" cy="23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7" name="フローチャート : 判断 596"/>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153153</xdr:rowOff>
    </xdr:from>
    <xdr:ext cx="534377" cy="259045"/>
    <xdr:sp macro="" textlink="">
      <xdr:nvSpPr>
        <xdr:cNvPr id="598" name="テキスト ボックス 597"/>
        <xdr:cNvSpPr txBox="1"/>
      </xdr:nvSpPr>
      <xdr:spPr>
        <a:xfrm>
          <a:off x="13436111" y="99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9" name="フローチャート : 判断 598"/>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158387</xdr:rowOff>
    </xdr:from>
    <xdr:ext cx="534377" cy="259045"/>
    <xdr:sp macro="" textlink="">
      <xdr:nvSpPr>
        <xdr:cNvPr id="600" name="テキスト ボックス 599"/>
        <xdr:cNvSpPr txBox="1"/>
      </xdr:nvSpPr>
      <xdr:spPr>
        <a:xfrm>
          <a:off x="12547111" y="99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39902</xdr:rowOff>
    </xdr:from>
    <xdr:to>
      <xdr:col>23</xdr:col>
      <xdr:colOff>568325</xdr:colOff>
      <xdr:row>57</xdr:row>
      <xdr:rowOff>141502</xdr:rowOff>
    </xdr:to>
    <xdr:sp macro="" textlink="">
      <xdr:nvSpPr>
        <xdr:cNvPr id="606" name="円/楕円 605"/>
        <xdr:cNvSpPr/>
      </xdr:nvSpPr>
      <xdr:spPr>
        <a:xfrm>
          <a:off x="16268700" y="98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7"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74827</xdr:rowOff>
    </xdr:from>
    <xdr:to>
      <xdr:col>22</xdr:col>
      <xdr:colOff>415925</xdr:colOff>
      <xdr:row>58</xdr:row>
      <xdr:rowOff>4977</xdr:rowOff>
    </xdr:to>
    <xdr:sp macro="" textlink="">
      <xdr:nvSpPr>
        <xdr:cNvPr id="608" name="円/楕円 607"/>
        <xdr:cNvSpPr/>
      </xdr:nvSpPr>
      <xdr:spPr>
        <a:xfrm>
          <a:off x="15430500" y="9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167554</xdr:rowOff>
    </xdr:from>
    <xdr:ext cx="534377" cy="259045"/>
    <xdr:sp macro="" textlink="">
      <xdr:nvSpPr>
        <xdr:cNvPr id="609" name="テキスト ボックス 608"/>
        <xdr:cNvSpPr txBox="1"/>
      </xdr:nvSpPr>
      <xdr:spPr>
        <a:xfrm>
          <a:off x="15214111" y="99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84159</xdr:rowOff>
    </xdr:from>
    <xdr:to>
      <xdr:col>21</xdr:col>
      <xdr:colOff>212725</xdr:colOff>
      <xdr:row>58</xdr:row>
      <xdr:rowOff>14309</xdr:rowOff>
    </xdr:to>
    <xdr:sp macro="" textlink="">
      <xdr:nvSpPr>
        <xdr:cNvPr id="610" name="円/楕円 609"/>
        <xdr:cNvSpPr/>
      </xdr:nvSpPr>
      <xdr:spPr>
        <a:xfrm>
          <a:off x="14541500" y="98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5436</xdr:rowOff>
    </xdr:from>
    <xdr:ext cx="534377" cy="259045"/>
    <xdr:sp macro="" textlink="">
      <xdr:nvSpPr>
        <xdr:cNvPr id="611" name="テキスト ボックス 610"/>
        <xdr:cNvSpPr txBox="1"/>
      </xdr:nvSpPr>
      <xdr:spPr>
        <a:xfrm>
          <a:off x="14325111" y="99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59845</xdr:rowOff>
    </xdr:from>
    <xdr:to>
      <xdr:col>20</xdr:col>
      <xdr:colOff>9525</xdr:colOff>
      <xdr:row>57</xdr:row>
      <xdr:rowOff>161445</xdr:rowOff>
    </xdr:to>
    <xdr:sp macro="" textlink="">
      <xdr:nvSpPr>
        <xdr:cNvPr id="612" name="円/楕円 611"/>
        <xdr:cNvSpPr/>
      </xdr:nvSpPr>
      <xdr:spPr>
        <a:xfrm>
          <a:off x="13652500" y="98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6522</xdr:rowOff>
    </xdr:from>
    <xdr:ext cx="534377" cy="259045"/>
    <xdr:sp macro="" textlink="">
      <xdr:nvSpPr>
        <xdr:cNvPr id="613" name="テキスト ボックス 612"/>
        <xdr:cNvSpPr txBox="1"/>
      </xdr:nvSpPr>
      <xdr:spPr>
        <a:xfrm>
          <a:off x="13436111" y="96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167470</xdr:rowOff>
    </xdr:from>
    <xdr:to>
      <xdr:col>18</xdr:col>
      <xdr:colOff>492125</xdr:colOff>
      <xdr:row>56</xdr:row>
      <xdr:rowOff>97620</xdr:rowOff>
    </xdr:to>
    <xdr:sp macro="" textlink="">
      <xdr:nvSpPr>
        <xdr:cNvPr id="614" name="円/楕円 613"/>
        <xdr:cNvSpPr/>
      </xdr:nvSpPr>
      <xdr:spPr>
        <a:xfrm>
          <a:off x="12763500" y="95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114147</xdr:rowOff>
    </xdr:from>
    <xdr:ext cx="534377" cy="259045"/>
    <xdr:sp macro="" textlink="">
      <xdr:nvSpPr>
        <xdr:cNvPr id="615" name="テキスト ボックス 614"/>
        <xdr:cNvSpPr txBox="1"/>
      </xdr:nvSpPr>
      <xdr:spPr>
        <a:xfrm>
          <a:off x="12547111" y="937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9" name="テキスト ボックス 62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31" name="テキスト ボックス 63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3" name="テキスト ボックス 63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78207</xdr:rowOff>
    </xdr:from>
    <xdr:to>
      <xdr:col>23</xdr:col>
      <xdr:colOff>516889</xdr:colOff>
      <xdr:row>78</xdr:row>
      <xdr:rowOff>139700</xdr:rowOff>
    </xdr:to>
    <xdr:cxnSp macro="">
      <xdr:nvCxnSpPr>
        <xdr:cNvPr id="637" name="直線コネクタ 636"/>
        <xdr:cNvCxnSpPr/>
      </xdr:nvCxnSpPr>
      <xdr:spPr>
        <a:xfrm flipV="1">
          <a:off x="16317595" y="12594057"/>
          <a:ext cx="1269" cy="91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24884</xdr:rowOff>
    </xdr:from>
    <xdr:ext cx="534377" cy="259045"/>
    <xdr:sp macro="" textlink="">
      <xdr:nvSpPr>
        <xdr:cNvPr id="640" name="災害復旧費最大値テキスト"/>
        <xdr:cNvSpPr txBox="1"/>
      </xdr:nvSpPr>
      <xdr:spPr>
        <a:xfrm>
          <a:off x="16370300" y="123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73</xdr:row>
      <xdr:rowOff>78207</xdr:rowOff>
    </xdr:from>
    <xdr:to>
      <xdr:col>23</xdr:col>
      <xdr:colOff>606425</xdr:colOff>
      <xdr:row>73</xdr:row>
      <xdr:rowOff>78207</xdr:rowOff>
    </xdr:to>
    <xdr:cxnSp macro="">
      <xdr:nvCxnSpPr>
        <xdr:cNvPr id="641" name="直線コネクタ 640"/>
        <xdr:cNvCxnSpPr/>
      </xdr:nvCxnSpPr>
      <xdr:spPr>
        <a:xfrm>
          <a:off x="16230600" y="1259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136683</xdr:rowOff>
    </xdr:from>
    <xdr:to>
      <xdr:col>23</xdr:col>
      <xdr:colOff>517525</xdr:colOff>
      <xdr:row>78</xdr:row>
      <xdr:rowOff>100199</xdr:rowOff>
    </xdr:to>
    <xdr:cxnSp macro="">
      <xdr:nvCxnSpPr>
        <xdr:cNvPr id="642" name="直線コネクタ 641"/>
        <xdr:cNvCxnSpPr/>
      </xdr:nvCxnSpPr>
      <xdr:spPr>
        <a:xfrm flipV="1">
          <a:off x="15481300" y="13338333"/>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165306</xdr:rowOff>
    </xdr:from>
    <xdr:ext cx="469744" cy="259045"/>
    <xdr:sp macro="" textlink="">
      <xdr:nvSpPr>
        <xdr:cNvPr id="643" name="災害復旧費平均値テキスト"/>
        <xdr:cNvSpPr txBox="1"/>
      </xdr:nvSpPr>
      <xdr:spPr>
        <a:xfrm>
          <a:off x="16370300" y="13366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15429</xdr:rowOff>
    </xdr:from>
    <xdr:to>
      <xdr:col>23</xdr:col>
      <xdr:colOff>568325</xdr:colOff>
      <xdr:row>78</xdr:row>
      <xdr:rowOff>117029</xdr:rowOff>
    </xdr:to>
    <xdr:sp macro="" textlink="">
      <xdr:nvSpPr>
        <xdr:cNvPr id="644" name="フローチャート : 判断 643"/>
        <xdr:cNvSpPr/>
      </xdr:nvSpPr>
      <xdr:spPr>
        <a:xfrm>
          <a:off x="16268700" y="1338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8621</xdr:rowOff>
    </xdr:from>
    <xdr:to>
      <xdr:col>22</xdr:col>
      <xdr:colOff>365125</xdr:colOff>
      <xdr:row>78</xdr:row>
      <xdr:rowOff>100199</xdr:rowOff>
    </xdr:to>
    <xdr:cxnSp macro="">
      <xdr:nvCxnSpPr>
        <xdr:cNvPr id="645" name="直線コネクタ 644"/>
        <xdr:cNvCxnSpPr/>
      </xdr:nvCxnSpPr>
      <xdr:spPr>
        <a:xfrm>
          <a:off x="14592300" y="13381721"/>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27636</xdr:rowOff>
    </xdr:from>
    <xdr:to>
      <xdr:col>22</xdr:col>
      <xdr:colOff>415925</xdr:colOff>
      <xdr:row>78</xdr:row>
      <xdr:rowOff>129236</xdr:rowOff>
    </xdr:to>
    <xdr:sp macro="" textlink="">
      <xdr:nvSpPr>
        <xdr:cNvPr id="646" name="フローチャート : 判断 645"/>
        <xdr:cNvSpPr/>
      </xdr:nvSpPr>
      <xdr:spPr>
        <a:xfrm>
          <a:off x="15430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145763</xdr:rowOff>
    </xdr:from>
    <xdr:ext cx="469744" cy="259045"/>
    <xdr:sp macro="" textlink="">
      <xdr:nvSpPr>
        <xdr:cNvPr id="647" name="テキスト ボックス 646"/>
        <xdr:cNvSpPr txBox="1"/>
      </xdr:nvSpPr>
      <xdr:spPr>
        <a:xfrm>
          <a:off x="15246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109754</xdr:rowOff>
    </xdr:from>
    <xdr:to>
      <xdr:col>21</xdr:col>
      <xdr:colOff>161925</xdr:colOff>
      <xdr:row>78</xdr:row>
      <xdr:rowOff>8621</xdr:rowOff>
    </xdr:to>
    <xdr:cxnSp macro="">
      <xdr:nvCxnSpPr>
        <xdr:cNvPr id="648" name="直線コネクタ 647"/>
        <xdr:cNvCxnSpPr/>
      </xdr:nvCxnSpPr>
      <xdr:spPr>
        <a:xfrm>
          <a:off x="13703300" y="12797054"/>
          <a:ext cx="889000" cy="5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167447</xdr:rowOff>
    </xdr:from>
    <xdr:to>
      <xdr:col>21</xdr:col>
      <xdr:colOff>212725</xdr:colOff>
      <xdr:row>78</xdr:row>
      <xdr:rowOff>97597</xdr:rowOff>
    </xdr:to>
    <xdr:sp macro="" textlink="">
      <xdr:nvSpPr>
        <xdr:cNvPr id="649" name="フローチャート : 判断 648"/>
        <xdr:cNvSpPr/>
      </xdr:nvSpPr>
      <xdr:spPr>
        <a:xfrm>
          <a:off x="14541500" y="1336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88724</xdr:rowOff>
    </xdr:from>
    <xdr:ext cx="469744" cy="259045"/>
    <xdr:sp macro="" textlink="">
      <xdr:nvSpPr>
        <xdr:cNvPr id="650" name="テキスト ボックス 649"/>
        <xdr:cNvSpPr txBox="1"/>
      </xdr:nvSpPr>
      <xdr:spPr>
        <a:xfrm>
          <a:off x="14357427"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109662</xdr:rowOff>
    </xdr:from>
    <xdr:to>
      <xdr:col>19</xdr:col>
      <xdr:colOff>644525</xdr:colOff>
      <xdr:row>74</xdr:row>
      <xdr:rowOff>109754</xdr:rowOff>
    </xdr:to>
    <xdr:cxnSp macro="">
      <xdr:nvCxnSpPr>
        <xdr:cNvPr id="651" name="直線コネクタ 650"/>
        <xdr:cNvCxnSpPr/>
      </xdr:nvCxnSpPr>
      <xdr:spPr>
        <a:xfrm>
          <a:off x="12814300" y="12282612"/>
          <a:ext cx="889000" cy="5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115463</xdr:rowOff>
    </xdr:from>
    <xdr:to>
      <xdr:col>20</xdr:col>
      <xdr:colOff>9525</xdr:colOff>
      <xdr:row>78</xdr:row>
      <xdr:rowOff>45613</xdr:rowOff>
    </xdr:to>
    <xdr:sp macro="" textlink="">
      <xdr:nvSpPr>
        <xdr:cNvPr id="652" name="フローチャート : 判断 651"/>
        <xdr:cNvSpPr/>
      </xdr:nvSpPr>
      <xdr:spPr>
        <a:xfrm>
          <a:off x="13652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36740</xdr:rowOff>
    </xdr:from>
    <xdr:ext cx="469744" cy="259045"/>
    <xdr:sp macro="" textlink="">
      <xdr:nvSpPr>
        <xdr:cNvPr id="653" name="テキスト ボックス 652"/>
        <xdr:cNvSpPr txBox="1"/>
      </xdr:nvSpPr>
      <xdr:spPr>
        <a:xfrm>
          <a:off x="13468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98639</xdr:rowOff>
    </xdr:from>
    <xdr:to>
      <xdr:col>18</xdr:col>
      <xdr:colOff>492125</xdr:colOff>
      <xdr:row>78</xdr:row>
      <xdr:rowOff>28789</xdr:rowOff>
    </xdr:to>
    <xdr:sp macro="" textlink="">
      <xdr:nvSpPr>
        <xdr:cNvPr id="654" name="フローチャート : 判断 653"/>
        <xdr:cNvSpPr/>
      </xdr:nvSpPr>
      <xdr:spPr>
        <a:xfrm>
          <a:off x="12763500" y="1330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19916</xdr:rowOff>
    </xdr:from>
    <xdr:ext cx="469744" cy="259045"/>
    <xdr:sp macro="" textlink="">
      <xdr:nvSpPr>
        <xdr:cNvPr id="655" name="テキスト ボックス 654"/>
        <xdr:cNvSpPr txBox="1"/>
      </xdr:nvSpPr>
      <xdr:spPr>
        <a:xfrm>
          <a:off x="12579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85883</xdr:rowOff>
    </xdr:from>
    <xdr:to>
      <xdr:col>23</xdr:col>
      <xdr:colOff>568325</xdr:colOff>
      <xdr:row>78</xdr:row>
      <xdr:rowOff>16033</xdr:rowOff>
    </xdr:to>
    <xdr:sp macro="" textlink="">
      <xdr:nvSpPr>
        <xdr:cNvPr id="661" name="円/楕円 660"/>
        <xdr:cNvSpPr/>
      </xdr:nvSpPr>
      <xdr:spPr>
        <a:xfrm>
          <a:off x="162687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108760</xdr:rowOff>
    </xdr:from>
    <xdr:ext cx="469744" cy="259045"/>
    <xdr:sp macro="" textlink="">
      <xdr:nvSpPr>
        <xdr:cNvPr id="662" name="災害復旧費該当値テキスト"/>
        <xdr:cNvSpPr txBox="1"/>
      </xdr:nvSpPr>
      <xdr:spPr>
        <a:xfrm>
          <a:off x="16370300" y="1313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49399</xdr:rowOff>
    </xdr:from>
    <xdr:to>
      <xdr:col>22</xdr:col>
      <xdr:colOff>415925</xdr:colOff>
      <xdr:row>78</xdr:row>
      <xdr:rowOff>150999</xdr:rowOff>
    </xdr:to>
    <xdr:sp macro="" textlink="">
      <xdr:nvSpPr>
        <xdr:cNvPr id="663" name="円/楕円 662"/>
        <xdr:cNvSpPr/>
      </xdr:nvSpPr>
      <xdr:spPr>
        <a:xfrm>
          <a:off x="15430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142126</xdr:rowOff>
    </xdr:from>
    <xdr:ext cx="378565" cy="259045"/>
    <xdr:sp macro="" textlink="">
      <xdr:nvSpPr>
        <xdr:cNvPr id="664" name="テキスト ボックス 663"/>
        <xdr:cNvSpPr txBox="1"/>
      </xdr:nvSpPr>
      <xdr:spPr>
        <a:xfrm>
          <a:off x="15292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129271</xdr:rowOff>
    </xdr:from>
    <xdr:to>
      <xdr:col>21</xdr:col>
      <xdr:colOff>212725</xdr:colOff>
      <xdr:row>78</xdr:row>
      <xdr:rowOff>59421</xdr:rowOff>
    </xdr:to>
    <xdr:sp macro="" textlink="">
      <xdr:nvSpPr>
        <xdr:cNvPr id="665" name="円/楕円 664"/>
        <xdr:cNvSpPr/>
      </xdr:nvSpPr>
      <xdr:spPr>
        <a:xfrm>
          <a:off x="14541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75948</xdr:rowOff>
    </xdr:from>
    <xdr:ext cx="469744" cy="259045"/>
    <xdr:sp macro="" textlink="">
      <xdr:nvSpPr>
        <xdr:cNvPr id="666" name="テキスト ボックス 665"/>
        <xdr:cNvSpPr txBox="1"/>
      </xdr:nvSpPr>
      <xdr:spPr>
        <a:xfrm>
          <a:off x="14357427" y="1310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58954</xdr:rowOff>
    </xdr:from>
    <xdr:to>
      <xdr:col>20</xdr:col>
      <xdr:colOff>9525</xdr:colOff>
      <xdr:row>74</xdr:row>
      <xdr:rowOff>160554</xdr:rowOff>
    </xdr:to>
    <xdr:sp macro="" textlink="">
      <xdr:nvSpPr>
        <xdr:cNvPr id="667" name="円/楕円 666"/>
        <xdr:cNvSpPr/>
      </xdr:nvSpPr>
      <xdr:spPr>
        <a:xfrm>
          <a:off x="136525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5631</xdr:rowOff>
    </xdr:from>
    <xdr:ext cx="534377" cy="259045"/>
    <xdr:sp macro="" textlink="">
      <xdr:nvSpPr>
        <xdr:cNvPr id="668" name="テキスト ボックス 667"/>
        <xdr:cNvSpPr txBox="1"/>
      </xdr:nvSpPr>
      <xdr:spPr>
        <a:xfrm>
          <a:off x="13436111" y="125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58862</xdr:rowOff>
    </xdr:from>
    <xdr:to>
      <xdr:col>18</xdr:col>
      <xdr:colOff>492125</xdr:colOff>
      <xdr:row>71</xdr:row>
      <xdr:rowOff>160462</xdr:rowOff>
    </xdr:to>
    <xdr:sp macro="" textlink="">
      <xdr:nvSpPr>
        <xdr:cNvPr id="669" name="円/楕円 668"/>
        <xdr:cNvSpPr/>
      </xdr:nvSpPr>
      <xdr:spPr>
        <a:xfrm>
          <a:off x="12763500" y="122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5539</xdr:rowOff>
    </xdr:from>
    <xdr:ext cx="534377" cy="259045"/>
    <xdr:sp macro="" textlink="">
      <xdr:nvSpPr>
        <xdr:cNvPr id="670" name="テキスト ボックス 669"/>
        <xdr:cNvSpPr txBox="1"/>
      </xdr:nvSpPr>
      <xdr:spPr>
        <a:xfrm>
          <a:off x="12547111" y="120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4" name="直線コネクタ 693"/>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5"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6" name="直線コネクタ 695"/>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7"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8" name="直線コネクタ 697"/>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71028</xdr:rowOff>
    </xdr:from>
    <xdr:to>
      <xdr:col>23</xdr:col>
      <xdr:colOff>517525</xdr:colOff>
      <xdr:row>96</xdr:row>
      <xdr:rowOff>82459</xdr:rowOff>
    </xdr:to>
    <xdr:cxnSp macro="">
      <xdr:nvCxnSpPr>
        <xdr:cNvPr id="699" name="直線コネクタ 698"/>
        <xdr:cNvCxnSpPr/>
      </xdr:nvCxnSpPr>
      <xdr:spPr>
        <a:xfrm>
          <a:off x="15481300" y="1653022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700"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1" name="フローチャート : 判断 700"/>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71028</xdr:rowOff>
    </xdr:from>
    <xdr:to>
      <xdr:col>22</xdr:col>
      <xdr:colOff>365125</xdr:colOff>
      <xdr:row>96</xdr:row>
      <xdr:rowOff>76439</xdr:rowOff>
    </xdr:to>
    <xdr:cxnSp macro="">
      <xdr:nvCxnSpPr>
        <xdr:cNvPr id="702" name="直線コネクタ 701"/>
        <xdr:cNvCxnSpPr/>
      </xdr:nvCxnSpPr>
      <xdr:spPr>
        <a:xfrm flipV="1">
          <a:off x="14592300" y="1653022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3" name="フローチャート : 判断 702"/>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168330</xdr:rowOff>
    </xdr:from>
    <xdr:ext cx="534377" cy="259045"/>
    <xdr:sp macro="" textlink="">
      <xdr:nvSpPr>
        <xdr:cNvPr id="704" name="テキスト ボックス 703"/>
        <xdr:cNvSpPr txBox="1"/>
      </xdr:nvSpPr>
      <xdr:spPr>
        <a:xfrm>
          <a:off x="15214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68307</xdr:rowOff>
    </xdr:from>
    <xdr:to>
      <xdr:col>21</xdr:col>
      <xdr:colOff>161925</xdr:colOff>
      <xdr:row>96</xdr:row>
      <xdr:rowOff>76439</xdr:rowOff>
    </xdr:to>
    <xdr:cxnSp macro="">
      <xdr:nvCxnSpPr>
        <xdr:cNvPr id="705" name="直線コネクタ 704"/>
        <xdr:cNvCxnSpPr/>
      </xdr:nvCxnSpPr>
      <xdr:spPr>
        <a:xfrm>
          <a:off x="13703300" y="16527507"/>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6" name="フローチャート : 判断 705"/>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7" name="テキスト ボックス 706"/>
        <xdr:cNvSpPr txBox="1"/>
      </xdr:nvSpPr>
      <xdr:spPr>
        <a:xfrm>
          <a:off x="14325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65337</xdr:rowOff>
    </xdr:from>
    <xdr:to>
      <xdr:col>19</xdr:col>
      <xdr:colOff>644525</xdr:colOff>
      <xdr:row>96</xdr:row>
      <xdr:rowOff>68307</xdr:rowOff>
    </xdr:to>
    <xdr:cxnSp macro="">
      <xdr:nvCxnSpPr>
        <xdr:cNvPr id="708" name="直線コネクタ 707"/>
        <xdr:cNvCxnSpPr/>
      </xdr:nvCxnSpPr>
      <xdr:spPr>
        <a:xfrm>
          <a:off x="12814300" y="16524537"/>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9" name="フローチャート : 判断 708"/>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154081</xdr:rowOff>
    </xdr:from>
    <xdr:ext cx="534377" cy="259045"/>
    <xdr:sp macro="" textlink="">
      <xdr:nvSpPr>
        <xdr:cNvPr id="710" name="テキスト ボックス 709"/>
        <xdr:cNvSpPr txBox="1"/>
      </xdr:nvSpPr>
      <xdr:spPr>
        <a:xfrm>
          <a:off x="13436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11" name="フローチャート : 判断 710"/>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153768</xdr:rowOff>
    </xdr:from>
    <xdr:ext cx="534377" cy="259045"/>
    <xdr:sp macro="" textlink="">
      <xdr:nvSpPr>
        <xdr:cNvPr id="712" name="テキスト ボックス 711"/>
        <xdr:cNvSpPr txBox="1"/>
      </xdr:nvSpPr>
      <xdr:spPr>
        <a:xfrm>
          <a:off x="12547111" y="167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31659</xdr:rowOff>
    </xdr:from>
    <xdr:to>
      <xdr:col>23</xdr:col>
      <xdr:colOff>568325</xdr:colOff>
      <xdr:row>96</xdr:row>
      <xdr:rowOff>133259</xdr:rowOff>
    </xdr:to>
    <xdr:sp macro="" textlink="">
      <xdr:nvSpPr>
        <xdr:cNvPr id="718" name="円/楕円 717"/>
        <xdr:cNvSpPr/>
      </xdr:nvSpPr>
      <xdr:spPr>
        <a:xfrm>
          <a:off x="16268700" y="16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54536</xdr:rowOff>
    </xdr:from>
    <xdr:ext cx="534377" cy="259045"/>
    <xdr:sp macro="" textlink="">
      <xdr:nvSpPr>
        <xdr:cNvPr id="719" name="公債費該当値テキスト"/>
        <xdr:cNvSpPr txBox="1"/>
      </xdr:nvSpPr>
      <xdr:spPr>
        <a:xfrm>
          <a:off x="16370300" y="163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20228</xdr:rowOff>
    </xdr:from>
    <xdr:to>
      <xdr:col>22</xdr:col>
      <xdr:colOff>415925</xdr:colOff>
      <xdr:row>96</xdr:row>
      <xdr:rowOff>121828</xdr:rowOff>
    </xdr:to>
    <xdr:sp macro="" textlink="">
      <xdr:nvSpPr>
        <xdr:cNvPr id="720" name="円/楕円 719"/>
        <xdr:cNvSpPr/>
      </xdr:nvSpPr>
      <xdr:spPr>
        <a:xfrm>
          <a:off x="15430500" y="164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138355</xdr:rowOff>
    </xdr:from>
    <xdr:ext cx="534377" cy="259045"/>
    <xdr:sp macro="" textlink="">
      <xdr:nvSpPr>
        <xdr:cNvPr id="721" name="テキスト ボックス 720"/>
        <xdr:cNvSpPr txBox="1"/>
      </xdr:nvSpPr>
      <xdr:spPr>
        <a:xfrm>
          <a:off x="15214111" y="162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25639</xdr:rowOff>
    </xdr:from>
    <xdr:to>
      <xdr:col>21</xdr:col>
      <xdr:colOff>212725</xdr:colOff>
      <xdr:row>96</xdr:row>
      <xdr:rowOff>127239</xdr:rowOff>
    </xdr:to>
    <xdr:sp macro="" textlink="">
      <xdr:nvSpPr>
        <xdr:cNvPr id="722" name="円/楕円 721"/>
        <xdr:cNvSpPr/>
      </xdr:nvSpPr>
      <xdr:spPr>
        <a:xfrm>
          <a:off x="14541500" y="1648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143766</xdr:rowOff>
    </xdr:from>
    <xdr:ext cx="534377" cy="259045"/>
    <xdr:sp macro="" textlink="">
      <xdr:nvSpPr>
        <xdr:cNvPr id="723" name="テキスト ボックス 722"/>
        <xdr:cNvSpPr txBox="1"/>
      </xdr:nvSpPr>
      <xdr:spPr>
        <a:xfrm>
          <a:off x="14325111" y="162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17507</xdr:rowOff>
    </xdr:from>
    <xdr:to>
      <xdr:col>20</xdr:col>
      <xdr:colOff>9525</xdr:colOff>
      <xdr:row>96</xdr:row>
      <xdr:rowOff>119107</xdr:rowOff>
    </xdr:to>
    <xdr:sp macro="" textlink="">
      <xdr:nvSpPr>
        <xdr:cNvPr id="724" name="円/楕円 723"/>
        <xdr:cNvSpPr/>
      </xdr:nvSpPr>
      <xdr:spPr>
        <a:xfrm>
          <a:off x="13652500" y="164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135634</xdr:rowOff>
    </xdr:from>
    <xdr:ext cx="534377" cy="259045"/>
    <xdr:sp macro="" textlink="">
      <xdr:nvSpPr>
        <xdr:cNvPr id="725" name="テキスト ボックス 724"/>
        <xdr:cNvSpPr txBox="1"/>
      </xdr:nvSpPr>
      <xdr:spPr>
        <a:xfrm>
          <a:off x="13436111" y="162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14537</xdr:rowOff>
    </xdr:from>
    <xdr:to>
      <xdr:col>18</xdr:col>
      <xdr:colOff>492125</xdr:colOff>
      <xdr:row>96</xdr:row>
      <xdr:rowOff>116137</xdr:rowOff>
    </xdr:to>
    <xdr:sp macro="" textlink="">
      <xdr:nvSpPr>
        <xdr:cNvPr id="726" name="円/楕円 725"/>
        <xdr:cNvSpPr/>
      </xdr:nvSpPr>
      <xdr:spPr>
        <a:xfrm>
          <a:off x="12763500" y="164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132664</xdr:rowOff>
    </xdr:from>
    <xdr:ext cx="534377" cy="259045"/>
    <xdr:sp macro="" textlink="">
      <xdr:nvSpPr>
        <xdr:cNvPr id="727" name="テキスト ボックス 726"/>
        <xdr:cNvSpPr txBox="1"/>
      </xdr:nvSpPr>
      <xdr:spPr>
        <a:xfrm>
          <a:off x="12547111" y="162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1" name="直線コネクタ 750"/>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2"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4"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5" name="直線コネクタ 754"/>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7"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8" name="フローチャート : 判断 757"/>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60" name="フローチャート : 判断 759"/>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61" name="テキスト ボックス 760"/>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3" name="フローチャート : 判断 762"/>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4" name="テキスト ボックス 763"/>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6" name="フローチャート : 判断 765"/>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7" name="テキスト ボックス 766"/>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68" name="フローチャート : 判断 767"/>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69" name="テキスト ボックス 768"/>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6"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・民生費は、住民一人当たり</a:t>
          </a:r>
          <a:r>
            <a:rPr kumimoji="1" lang="en-US" altLang="ja-JP" sz="1100" baseline="0">
              <a:solidFill>
                <a:schemeClr val="dk1"/>
              </a:solidFill>
              <a:effectLst/>
              <a:latin typeface="+mn-lt"/>
              <a:ea typeface="+mn-ea"/>
              <a:cs typeface="+mn-cs"/>
            </a:rPr>
            <a:t>119,878</a:t>
          </a:r>
          <a:r>
            <a:rPr kumimoji="1" lang="ja-JP" altLang="ja-JP" sz="1100" baseline="0">
              <a:solidFill>
                <a:schemeClr val="dk1"/>
              </a:solidFill>
              <a:effectLst/>
              <a:latin typeface="+mn-lt"/>
              <a:ea typeface="+mn-ea"/>
              <a:cs typeface="+mn-cs"/>
            </a:rPr>
            <a:t>円となっている。決算額全体でみると、民生費のうち社会保障関係経費の増加等により、国民健康保険特別会計への繰出金が年々増嵩していることが要因となっている。</a:t>
          </a:r>
          <a:endParaRPr lang="ja-JP" altLang="ja-JP">
            <a:effectLst/>
          </a:endParaRPr>
        </a:p>
        <a:p>
          <a:r>
            <a:rPr kumimoji="1" lang="ja-JP" altLang="ja-JP" sz="1100" baseline="0">
              <a:solidFill>
                <a:schemeClr val="dk1"/>
              </a:solidFill>
              <a:effectLst/>
              <a:latin typeface="+mn-lt"/>
              <a:ea typeface="+mn-ea"/>
              <a:cs typeface="+mn-cs"/>
            </a:rPr>
            <a:t>・総務費が住民一人当たり</a:t>
          </a:r>
          <a:r>
            <a:rPr kumimoji="1" lang="en-US" altLang="ja-JP" sz="1100" baseline="0">
              <a:solidFill>
                <a:schemeClr val="dk1"/>
              </a:solidFill>
              <a:effectLst/>
              <a:latin typeface="+mn-lt"/>
              <a:ea typeface="+mn-ea"/>
              <a:cs typeface="+mn-cs"/>
            </a:rPr>
            <a:t>69,193</a:t>
          </a:r>
          <a:r>
            <a:rPr kumimoji="1" lang="ja-JP" altLang="ja-JP" sz="1100" baseline="0">
              <a:solidFill>
                <a:schemeClr val="dk1"/>
              </a:solidFill>
              <a:effectLst/>
              <a:latin typeface="+mn-lt"/>
              <a:ea typeface="+mn-ea"/>
              <a:cs typeface="+mn-cs"/>
            </a:rPr>
            <a:t>円となっており、平成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88,271</a:t>
          </a:r>
          <a:r>
            <a:rPr kumimoji="1" lang="ja-JP" altLang="ja-JP" sz="1100" baseline="0">
              <a:solidFill>
                <a:schemeClr val="dk1"/>
              </a:solidFill>
              <a:effectLst/>
              <a:latin typeface="+mn-lt"/>
              <a:ea typeface="+mn-ea"/>
              <a:cs typeface="+mn-cs"/>
            </a:rPr>
            <a:t>円下がっている。これは</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年度に新庁舎建設事業が終了したことが要因と思われる。</a:t>
          </a:r>
          <a:endParaRPr lang="ja-JP" altLang="ja-JP">
            <a:effectLst/>
          </a:endParaRPr>
        </a:p>
        <a:p>
          <a:r>
            <a:rPr kumimoji="1" lang="ja-JP" altLang="ja-JP" sz="1100" baseline="0">
              <a:solidFill>
                <a:schemeClr val="dk1"/>
              </a:solidFill>
              <a:effectLst/>
              <a:latin typeface="+mn-lt"/>
              <a:ea typeface="+mn-ea"/>
              <a:cs typeface="+mn-cs"/>
            </a:rPr>
            <a:t>・公債費が住民一人当たり</a:t>
          </a:r>
          <a:r>
            <a:rPr kumimoji="1" lang="en-US" altLang="ja-JP" sz="1100" baseline="0">
              <a:solidFill>
                <a:schemeClr val="dk1"/>
              </a:solidFill>
              <a:effectLst/>
              <a:latin typeface="+mn-lt"/>
              <a:ea typeface="+mn-ea"/>
              <a:cs typeface="+mn-cs"/>
            </a:rPr>
            <a:t>62,512</a:t>
          </a:r>
          <a:r>
            <a:rPr kumimoji="1" lang="ja-JP" altLang="ja-JP" sz="1100" baseline="0">
              <a:solidFill>
                <a:schemeClr val="dk1"/>
              </a:solidFill>
              <a:effectLst/>
              <a:latin typeface="+mn-lt"/>
              <a:ea typeface="+mn-ea"/>
              <a:cs typeface="+mn-cs"/>
            </a:rPr>
            <a:t>円となっており、合併前に借り入れた起債が多いためであり、近年償還終了を迎えるものも多く、前年度決算と比較すると</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％減となっている。依然として類似団体平均を上回っており</a:t>
          </a:r>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合併特例事業</a:t>
          </a:r>
          <a:r>
            <a:rPr kumimoji="1" lang="ja-JP" altLang="en-US" sz="1100" baseline="0">
              <a:solidFill>
                <a:schemeClr val="dk1"/>
              </a:solidFill>
              <a:effectLst/>
              <a:latin typeface="+mn-lt"/>
              <a:ea typeface="+mn-ea"/>
              <a:cs typeface="+mn-cs"/>
            </a:rPr>
            <a:t>については起</a:t>
          </a:r>
          <a:r>
            <a:rPr kumimoji="1" lang="ja-JP" altLang="ja-JP" sz="1100" baseline="0">
              <a:solidFill>
                <a:schemeClr val="dk1"/>
              </a:solidFill>
              <a:effectLst/>
              <a:latin typeface="+mn-lt"/>
              <a:ea typeface="+mn-ea"/>
              <a:cs typeface="+mn-cs"/>
            </a:rPr>
            <a:t>債が増加</a:t>
          </a:r>
          <a:r>
            <a:rPr kumimoji="1" lang="ja-JP" altLang="en-US" sz="1100" baseline="0">
              <a:solidFill>
                <a:schemeClr val="dk1"/>
              </a:solidFill>
              <a:effectLst/>
              <a:latin typeface="+mn-lt"/>
              <a:ea typeface="+mn-ea"/>
              <a:cs typeface="+mn-cs"/>
            </a:rPr>
            <a:t>予定で</a:t>
          </a:r>
          <a:r>
            <a:rPr kumimoji="1" lang="ja-JP" altLang="ja-JP" sz="1100" baseline="0">
              <a:solidFill>
                <a:schemeClr val="dk1"/>
              </a:solidFill>
              <a:effectLst/>
              <a:latin typeface="+mn-lt"/>
              <a:ea typeface="+mn-ea"/>
              <a:cs typeface="+mn-cs"/>
            </a:rPr>
            <a:t>あり、比率は上昇する</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考えられるため、</a:t>
          </a:r>
          <a:r>
            <a:rPr kumimoji="1" lang="ja-JP" altLang="en-US" sz="1100" baseline="0">
              <a:solidFill>
                <a:schemeClr val="dk1"/>
              </a:solidFill>
              <a:effectLst/>
              <a:latin typeface="+mn-lt"/>
              <a:ea typeface="+mn-ea"/>
              <a:cs typeface="+mn-cs"/>
            </a:rPr>
            <a:t>それ以外の</a:t>
          </a:r>
          <a:r>
            <a:rPr kumimoji="1" lang="ja-JP" altLang="ja-JP" sz="1100" baseline="0">
              <a:solidFill>
                <a:schemeClr val="dk1"/>
              </a:solidFill>
              <a:effectLst/>
              <a:latin typeface="+mn-lt"/>
              <a:ea typeface="+mn-ea"/>
              <a:cs typeface="+mn-cs"/>
            </a:rPr>
            <a:t>起債発行事業を精査し、公債費の減少に努める。</a:t>
          </a:r>
          <a:endParaRPr lang="ja-JP" altLang="ja-JP">
            <a:effectLst/>
          </a:endParaRPr>
        </a:p>
        <a:p>
          <a:r>
            <a:rPr kumimoji="1" lang="ja-JP" altLang="ja-JP" sz="1100" baseline="0">
              <a:solidFill>
                <a:schemeClr val="dk1"/>
              </a:solidFill>
              <a:effectLst/>
              <a:latin typeface="+mn-lt"/>
              <a:ea typeface="+mn-ea"/>
              <a:cs typeface="+mn-cs"/>
            </a:rPr>
            <a:t>・労働費は、住民一人当たり</a:t>
          </a:r>
          <a:r>
            <a:rPr kumimoji="1" lang="en-US" altLang="ja-JP" sz="1100" baseline="0">
              <a:solidFill>
                <a:schemeClr val="dk1"/>
              </a:solidFill>
              <a:effectLst/>
              <a:latin typeface="+mn-lt"/>
              <a:ea typeface="+mn-ea"/>
              <a:cs typeface="+mn-cs"/>
            </a:rPr>
            <a:t>2,546</a:t>
          </a:r>
          <a:r>
            <a:rPr kumimoji="1" lang="ja-JP" altLang="ja-JP" sz="1100" baseline="0">
              <a:solidFill>
                <a:schemeClr val="dk1"/>
              </a:solidFill>
              <a:effectLst/>
              <a:latin typeface="+mn-lt"/>
              <a:ea typeface="+mn-ea"/>
              <a:cs typeface="+mn-cs"/>
            </a:rPr>
            <a:t>円となっており、平成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723</a:t>
          </a:r>
          <a:r>
            <a:rPr kumimoji="1" lang="ja-JP" altLang="ja-JP" sz="1100" baseline="0">
              <a:solidFill>
                <a:schemeClr val="dk1"/>
              </a:solidFill>
              <a:effectLst/>
              <a:latin typeface="+mn-lt"/>
              <a:ea typeface="+mn-ea"/>
              <a:cs typeface="+mn-cs"/>
            </a:rPr>
            <a:t>円下がっているが、類似団体平均と比較すると</a:t>
          </a:r>
          <a:r>
            <a:rPr kumimoji="1" lang="en-US" altLang="ja-JP" sz="1100" baseline="0">
              <a:solidFill>
                <a:schemeClr val="dk1"/>
              </a:solidFill>
              <a:effectLst/>
              <a:latin typeface="+mn-lt"/>
              <a:ea typeface="+mn-ea"/>
              <a:cs typeface="+mn-cs"/>
            </a:rPr>
            <a:t>1,879</a:t>
          </a:r>
          <a:r>
            <a:rPr kumimoji="1" lang="ja-JP" altLang="ja-JP" sz="1100" baseline="0">
              <a:solidFill>
                <a:schemeClr val="dk1"/>
              </a:solidFill>
              <a:effectLst/>
              <a:latin typeface="+mn-lt"/>
              <a:ea typeface="+mn-ea"/>
              <a:cs typeface="+mn-cs"/>
            </a:rPr>
            <a:t>円上回って</a:t>
          </a:r>
          <a:r>
            <a:rPr kumimoji="1" lang="ja-JP" altLang="en-US" sz="1100" baseline="0">
              <a:solidFill>
                <a:schemeClr val="dk1"/>
              </a:solidFill>
              <a:effectLst/>
              <a:latin typeface="+mn-lt"/>
              <a:ea typeface="+mn-ea"/>
              <a:cs typeface="+mn-cs"/>
            </a:rPr>
            <a:t>いる。これは</a:t>
          </a:r>
          <a:r>
            <a:rPr kumimoji="1" lang="ja-JP" altLang="ja-JP" sz="1100" baseline="0">
              <a:solidFill>
                <a:schemeClr val="dk1"/>
              </a:solidFill>
              <a:effectLst/>
              <a:latin typeface="+mn-lt"/>
              <a:ea typeface="+mn-ea"/>
              <a:cs typeface="+mn-cs"/>
            </a:rPr>
            <a:t>緊急雇用創出事業に係る下水道事業特別会計への繰出金が増加したことが要因</a:t>
          </a:r>
          <a:r>
            <a:rPr kumimoji="1" lang="ja-JP" altLang="en-US" sz="1100" baseline="0">
              <a:solidFill>
                <a:schemeClr val="dk1"/>
              </a:solidFill>
              <a:effectLst/>
              <a:latin typeface="+mn-lt"/>
              <a:ea typeface="+mn-ea"/>
              <a:cs typeface="+mn-cs"/>
            </a:rPr>
            <a:t>である</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ea"/>
              <a:ea typeface="+mn-ea"/>
              <a:cs typeface="+mn-cs"/>
            </a:rPr>
            <a:t>　財政調整基金については、中期的な見通しのもとに、決算剰余金を中心に積み立てるとともに、最低水準の取り崩しに努めている。実質収支額については、町村合併後、継続的に黒字を確保しており、</a:t>
          </a:r>
          <a:r>
            <a:rPr lang="en-US" altLang="ja-JP" sz="1100">
              <a:solidFill>
                <a:schemeClr val="dk1"/>
              </a:solidFill>
              <a:effectLst/>
              <a:latin typeface="+mn-ea"/>
              <a:ea typeface="+mn-ea"/>
              <a:cs typeface="+mn-cs"/>
            </a:rPr>
            <a:t>70</a:t>
          </a:r>
          <a:r>
            <a:rPr lang="ja-JP" altLang="ja-JP" sz="1100">
              <a:solidFill>
                <a:schemeClr val="dk1"/>
              </a:solidFill>
              <a:effectLst/>
              <a:latin typeface="+mn-ea"/>
              <a:ea typeface="+mn-ea"/>
              <a:cs typeface="+mn-cs"/>
            </a:rPr>
            <a:t>億前後の標準財政規模に対する比率は</a:t>
          </a:r>
          <a:r>
            <a:rPr lang="en-US" altLang="ja-JP" sz="1100">
              <a:solidFill>
                <a:schemeClr val="dk1"/>
              </a:solidFill>
              <a:effectLst/>
              <a:latin typeface="+mn-ea"/>
              <a:ea typeface="+mn-ea"/>
              <a:cs typeface="+mn-cs"/>
            </a:rPr>
            <a:t>0.2</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6.0</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の間で推移している。</a:t>
          </a:r>
          <a:endParaRPr lang="ja-JP" altLang="ja-JP" sz="1400">
            <a:effectLst/>
            <a:latin typeface="+mn-ea"/>
            <a:ea typeface="+mn-ea"/>
          </a:endParaRPr>
        </a:p>
        <a:p>
          <a:pPr eaLnBrk="1" fontAlgn="auto" latinLnBrk="0" hangingPunct="1"/>
          <a:r>
            <a:rPr lang="ja-JP" altLang="ja-JP" sz="1100">
              <a:solidFill>
                <a:schemeClr val="dk1"/>
              </a:solidFill>
              <a:effectLst/>
              <a:latin typeface="+mn-ea"/>
              <a:ea typeface="+mn-ea"/>
              <a:cs typeface="+mn-cs"/>
            </a:rPr>
            <a:t>　今後も、事務事業の見直しを行い、健全な行財政運営に努め</a:t>
          </a:r>
          <a:r>
            <a:rPr lang="ja-JP" altLang="en-US" sz="1100">
              <a:solidFill>
                <a:schemeClr val="dk1"/>
              </a:solidFill>
              <a:effectLst/>
              <a:latin typeface="+mn-ea"/>
              <a:ea typeface="+mn-ea"/>
              <a:cs typeface="+mn-cs"/>
            </a:rPr>
            <a:t>る</a:t>
          </a:r>
          <a:r>
            <a:rPr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連結実質赤字比率はすべての会計において黒字である。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一般会計以外の会計はすべて一般会計からの繰入れを行っており、独立採算が望ましいとされる上水道事業会計、公共下水道事業会計においては、料金徴収による運営が難しく、繰出金に頼らざるをえない状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また、国民健康保険特別会計（事業勘定）においても、景気低迷の影響による保険税収入の減と、医療費増高のギャップが生じており、赤字解消のための一般会計からの繰出金が慢性化しており、財政運営の健全化が必要とされ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一方、それら特別会計を支えている一般会計も、人口減少による町税収入の減少、平成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年度から普通交付税の合併算定替の縮減が段階的に始まっており、今後さらに一般財源の確保が難しくなり、財政調整基金等の運用に頼る財政運営が求められるため、各会計でそれぞれ財政運営の健全化</a:t>
          </a:r>
          <a:r>
            <a:rPr kumimoji="1" lang="ja-JP" altLang="en-US" sz="1100">
              <a:solidFill>
                <a:schemeClr val="dk1"/>
              </a:solidFill>
              <a:effectLst/>
              <a:latin typeface="+mn-ea"/>
              <a:ea typeface="+mn-ea"/>
              <a:cs typeface="+mn-cs"/>
            </a:rPr>
            <a:t>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10293751</v>
      </c>
      <c r="BO4" s="379"/>
      <c r="BP4" s="379"/>
      <c r="BQ4" s="379"/>
      <c r="BR4" s="379"/>
      <c r="BS4" s="379"/>
      <c r="BT4" s="379"/>
      <c r="BU4" s="380"/>
      <c r="BV4" s="378">
        <v>11055604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9501564</v>
      </c>
      <c r="BO5" s="384"/>
      <c r="BP5" s="384"/>
      <c r="BQ5" s="384"/>
      <c r="BR5" s="384"/>
      <c r="BS5" s="384"/>
      <c r="BT5" s="384"/>
      <c r="BU5" s="385"/>
      <c r="BV5" s="383">
        <v>10709425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792187</v>
      </c>
      <c r="BO6" s="384"/>
      <c r="BP6" s="384"/>
      <c r="BQ6" s="384"/>
      <c r="BR6" s="384"/>
      <c r="BS6" s="384"/>
      <c r="BT6" s="384"/>
      <c r="BU6" s="385"/>
      <c r="BV6" s="383">
        <v>346179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v>
      </c>
      <c r="CU6" s="530"/>
      <c r="CV6" s="530"/>
      <c r="CW6" s="530"/>
      <c r="CX6" s="530"/>
      <c r="CY6" s="530"/>
      <c r="CZ6" s="530"/>
      <c r="DA6" s="531"/>
      <c r="DB6" s="529">
        <v>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401377</v>
      </c>
      <c r="BO7" s="384"/>
      <c r="BP7" s="384"/>
      <c r="BQ7" s="384"/>
      <c r="BR7" s="384"/>
      <c r="BS7" s="384"/>
      <c r="BT7" s="384"/>
      <c r="BU7" s="385"/>
      <c r="BV7" s="383">
        <v>331097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6854465</v>
      </c>
      <c r="CU7" s="384"/>
      <c r="CV7" s="384"/>
      <c r="CW7" s="384"/>
      <c r="CX7" s="384"/>
      <c r="CY7" s="384"/>
      <c r="CZ7" s="384"/>
      <c r="DA7" s="385"/>
      <c r="DB7" s="383">
        <v>6890394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390810</v>
      </c>
      <c r="BO8" s="384"/>
      <c r="BP8" s="384"/>
      <c r="BQ8" s="384"/>
      <c r="BR8" s="384"/>
      <c r="BS8" s="384"/>
      <c r="BT8" s="384"/>
      <c r="BU8" s="385"/>
      <c r="BV8" s="383">
        <v>15082</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0.38</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19800</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375728</v>
      </c>
      <c r="BO9" s="384"/>
      <c r="BP9" s="384"/>
      <c r="BQ9" s="384"/>
      <c r="BR9" s="384"/>
      <c r="BS9" s="384"/>
      <c r="BT9" s="384"/>
      <c r="BU9" s="385"/>
      <c r="BV9" s="383">
        <v>-49367</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21491</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1924</v>
      </c>
      <c r="BO10" s="384"/>
      <c r="BP10" s="384"/>
      <c r="BQ10" s="384"/>
      <c r="BR10" s="384"/>
      <c r="BS10" s="384"/>
      <c r="BT10" s="384"/>
      <c r="BU10" s="385"/>
      <c r="BV10" s="383">
        <v>2738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20722</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177596</v>
      </c>
      <c r="BO12" s="384"/>
      <c r="BP12" s="384"/>
      <c r="BQ12" s="384"/>
      <c r="BR12" s="384"/>
      <c r="BS12" s="384"/>
      <c r="BT12" s="384"/>
      <c r="BU12" s="385"/>
      <c r="BV12" s="383">
        <v>200100</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20633</v>
      </c>
      <c r="S13" s="485"/>
      <c r="T13" s="485"/>
      <c r="U13" s="485"/>
      <c r="V13" s="486"/>
      <c r="W13" s="472" t="s">
        <v>120</v>
      </c>
      <c r="X13" s="396"/>
      <c r="Y13" s="396"/>
      <c r="Z13" s="396"/>
      <c r="AA13" s="396"/>
      <c r="AB13" s="397"/>
      <c r="AC13" s="359">
        <v>1152</v>
      </c>
      <c r="AD13" s="360"/>
      <c r="AE13" s="360"/>
      <c r="AF13" s="360"/>
      <c r="AG13" s="361"/>
      <c r="AH13" s="359">
        <v>1841</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200056</v>
      </c>
      <c r="BO13" s="384"/>
      <c r="BP13" s="384"/>
      <c r="BQ13" s="384"/>
      <c r="BR13" s="384"/>
      <c r="BS13" s="384"/>
      <c r="BT13" s="384"/>
      <c r="BU13" s="385"/>
      <c r="BV13" s="383">
        <v>-246729</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21060</v>
      </c>
      <c r="S14" s="485"/>
      <c r="T14" s="485"/>
      <c r="U14" s="485"/>
      <c r="V14" s="486"/>
      <c r="W14" s="487"/>
      <c r="X14" s="399"/>
      <c r="Y14" s="399"/>
      <c r="Z14" s="399"/>
      <c r="AA14" s="399"/>
      <c r="AB14" s="400"/>
      <c r="AC14" s="477">
        <v>11.2</v>
      </c>
      <c r="AD14" s="478"/>
      <c r="AE14" s="478"/>
      <c r="AF14" s="478"/>
      <c r="AG14" s="479"/>
      <c r="AH14" s="477">
        <v>15.4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75.2</v>
      </c>
      <c r="CU14" s="456"/>
      <c r="CV14" s="456"/>
      <c r="CW14" s="456"/>
      <c r="CX14" s="456"/>
      <c r="CY14" s="456"/>
      <c r="CZ14" s="456"/>
      <c r="DA14" s="457"/>
      <c r="DB14" s="488">
        <v>73.099999999999994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20971</v>
      </c>
      <c r="S15" s="485"/>
      <c r="T15" s="485"/>
      <c r="U15" s="485"/>
      <c r="V15" s="486"/>
      <c r="W15" s="472" t="s">
        <v>127</v>
      </c>
      <c r="X15" s="396"/>
      <c r="Y15" s="396"/>
      <c r="Z15" s="396"/>
      <c r="AA15" s="396"/>
      <c r="AB15" s="397"/>
      <c r="AC15" s="359">
        <v>2701</v>
      </c>
      <c r="AD15" s="360"/>
      <c r="AE15" s="360"/>
      <c r="AF15" s="360"/>
      <c r="AG15" s="361"/>
      <c r="AH15" s="359">
        <v>3163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1971452</v>
      </c>
      <c r="BO15" s="379"/>
      <c r="BP15" s="379"/>
      <c r="BQ15" s="379"/>
      <c r="BR15" s="379"/>
      <c r="BS15" s="379"/>
      <c r="BT15" s="379"/>
      <c r="BU15" s="380"/>
      <c r="BV15" s="378">
        <v>1915513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26.2</v>
      </c>
      <c r="AD16" s="478"/>
      <c r="AE16" s="478"/>
      <c r="AF16" s="478"/>
      <c r="AG16" s="479"/>
      <c r="AH16" s="477">
        <v>26.5</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5339343</v>
      </c>
      <c r="BO16" s="384"/>
      <c r="BP16" s="384"/>
      <c r="BQ16" s="384"/>
      <c r="BR16" s="384"/>
      <c r="BS16" s="384"/>
      <c r="BT16" s="384"/>
      <c r="BU16" s="385"/>
      <c r="BV16" s="383">
        <v>5082415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6445</v>
      </c>
      <c r="AD17" s="360"/>
      <c r="AE17" s="360"/>
      <c r="AF17" s="360"/>
      <c r="AG17" s="361"/>
      <c r="AH17" s="359">
        <v>6872</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2454934</v>
      </c>
      <c r="BO17" s="384"/>
      <c r="BP17" s="384"/>
      <c r="BQ17" s="384"/>
      <c r="BR17" s="384"/>
      <c r="BS17" s="384"/>
      <c r="BT17" s="384"/>
      <c r="BU17" s="385"/>
      <c r="BV17" s="383">
        <v>2424538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161.80000000000001</v>
      </c>
      <c r="M18" s="448"/>
      <c r="N18" s="448"/>
      <c r="O18" s="448"/>
      <c r="P18" s="448"/>
      <c r="Q18" s="448"/>
      <c r="R18" s="449"/>
      <c r="S18" s="449"/>
      <c r="T18" s="449"/>
      <c r="U18" s="449"/>
      <c r="V18" s="450"/>
      <c r="W18" s="464"/>
      <c r="X18" s="465"/>
      <c r="Y18" s="465"/>
      <c r="Z18" s="465"/>
      <c r="AA18" s="465"/>
      <c r="AB18" s="473"/>
      <c r="AC18" s="347">
        <v>62.6</v>
      </c>
      <c r="AD18" s="348"/>
      <c r="AE18" s="348"/>
      <c r="AF18" s="348"/>
      <c r="AG18" s="451"/>
      <c r="AH18" s="347">
        <v>57.5</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5980935</v>
      </c>
      <c r="BO18" s="384"/>
      <c r="BP18" s="384"/>
      <c r="BQ18" s="384"/>
      <c r="BR18" s="384"/>
      <c r="BS18" s="384"/>
      <c r="BT18" s="384"/>
      <c r="BU18" s="385"/>
      <c r="BV18" s="383">
        <v>5906831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7818481</v>
      </c>
      <c r="BO19" s="384"/>
      <c r="BP19" s="384"/>
      <c r="BQ19" s="384"/>
      <c r="BR19" s="384"/>
      <c r="BS19" s="384"/>
      <c r="BT19" s="384"/>
      <c r="BU19" s="385"/>
      <c r="BV19" s="383">
        <v>8055606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7066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10491890</v>
      </c>
      <c r="BO23" s="384"/>
      <c r="BP23" s="384"/>
      <c r="BQ23" s="384"/>
      <c r="BR23" s="384"/>
      <c r="BS23" s="384"/>
      <c r="BT23" s="384"/>
      <c r="BU23" s="385"/>
      <c r="BV23" s="383">
        <v>11008620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7790</v>
      </c>
      <c r="R24" s="360"/>
      <c r="S24" s="360"/>
      <c r="T24" s="360"/>
      <c r="U24" s="360"/>
      <c r="V24" s="361"/>
      <c r="W24" s="425"/>
      <c r="X24" s="416"/>
      <c r="Y24" s="417"/>
      <c r="Z24" s="356" t="s">
        <v>150</v>
      </c>
      <c r="AA24" s="357"/>
      <c r="AB24" s="357"/>
      <c r="AC24" s="357"/>
      <c r="AD24" s="357"/>
      <c r="AE24" s="357"/>
      <c r="AF24" s="357"/>
      <c r="AG24" s="358"/>
      <c r="AH24" s="359">
        <v>158</v>
      </c>
      <c r="AI24" s="360"/>
      <c r="AJ24" s="360"/>
      <c r="AK24" s="360"/>
      <c r="AL24" s="361"/>
      <c r="AM24" s="359">
        <v>474158</v>
      </c>
      <c r="AN24" s="360"/>
      <c r="AO24" s="360"/>
      <c r="AP24" s="360"/>
      <c r="AQ24" s="360"/>
      <c r="AR24" s="361"/>
      <c r="AS24" s="359">
        <v>3001</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6919439</v>
      </c>
      <c r="BO24" s="384"/>
      <c r="BP24" s="384"/>
      <c r="BQ24" s="384"/>
      <c r="BR24" s="384"/>
      <c r="BS24" s="384"/>
      <c r="BT24" s="384"/>
      <c r="BU24" s="385"/>
      <c r="BV24" s="383">
        <v>6983324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6130</v>
      </c>
      <c r="R25" s="360"/>
      <c r="S25" s="360"/>
      <c r="T25" s="360"/>
      <c r="U25" s="360"/>
      <c r="V25" s="361"/>
      <c r="W25" s="425"/>
      <c r="X25" s="416"/>
      <c r="Y25" s="417"/>
      <c r="Z25" s="356" t="s">
        <v>153</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619019</v>
      </c>
      <c r="BO25" s="379"/>
      <c r="BP25" s="379"/>
      <c r="BQ25" s="379"/>
      <c r="BR25" s="379"/>
      <c r="BS25" s="379"/>
      <c r="BT25" s="379"/>
      <c r="BU25" s="380"/>
      <c r="BV25" s="378">
        <v>645204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5410</v>
      </c>
      <c r="R26" s="360"/>
      <c r="S26" s="360"/>
      <c r="T26" s="360"/>
      <c r="U26" s="360"/>
      <c r="V26" s="361"/>
      <c r="W26" s="425"/>
      <c r="X26" s="416"/>
      <c r="Y26" s="417"/>
      <c r="Z26" s="356" t="s">
        <v>156</v>
      </c>
      <c r="AA26" s="438"/>
      <c r="AB26" s="438"/>
      <c r="AC26" s="438"/>
      <c r="AD26" s="438"/>
      <c r="AE26" s="438"/>
      <c r="AF26" s="438"/>
      <c r="AG26" s="439"/>
      <c r="AH26" s="359">
        <v>4</v>
      </c>
      <c r="AI26" s="360"/>
      <c r="AJ26" s="360"/>
      <c r="AK26" s="360"/>
      <c r="AL26" s="361"/>
      <c r="AM26" s="359">
        <v>11896</v>
      </c>
      <c r="AN26" s="360"/>
      <c r="AO26" s="360"/>
      <c r="AP26" s="360"/>
      <c r="AQ26" s="360"/>
      <c r="AR26" s="361"/>
      <c r="AS26" s="359">
        <v>2974</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3350</v>
      </c>
      <c r="R27" s="360"/>
      <c r="S27" s="360"/>
      <c r="T27" s="360"/>
      <c r="U27" s="360"/>
      <c r="V27" s="361"/>
      <c r="W27" s="425"/>
      <c r="X27" s="416"/>
      <c r="Y27" s="417"/>
      <c r="Z27" s="356" t="s">
        <v>159</v>
      </c>
      <c r="AA27" s="357"/>
      <c r="AB27" s="357"/>
      <c r="AC27" s="357"/>
      <c r="AD27" s="357"/>
      <c r="AE27" s="357"/>
      <c r="AF27" s="357"/>
      <c r="AG27" s="358"/>
      <c r="AH27" s="359">
        <v>4</v>
      </c>
      <c r="AI27" s="360"/>
      <c r="AJ27" s="360"/>
      <c r="AK27" s="360"/>
      <c r="AL27" s="361"/>
      <c r="AM27" s="359">
        <v>14844</v>
      </c>
      <c r="AN27" s="360"/>
      <c r="AO27" s="360"/>
      <c r="AP27" s="360"/>
      <c r="AQ27" s="360"/>
      <c r="AR27" s="361"/>
      <c r="AS27" s="359">
        <v>3711</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319457</v>
      </c>
      <c r="BO27" s="387"/>
      <c r="BP27" s="387"/>
      <c r="BQ27" s="387"/>
      <c r="BR27" s="387"/>
      <c r="BS27" s="387"/>
      <c r="BT27" s="387"/>
      <c r="BU27" s="388"/>
      <c r="BV27" s="386">
        <v>319410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2930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3388319</v>
      </c>
      <c r="BO28" s="379"/>
      <c r="BP28" s="379"/>
      <c r="BQ28" s="379"/>
      <c r="BR28" s="379"/>
      <c r="BS28" s="379"/>
      <c r="BT28" s="379"/>
      <c r="BU28" s="380"/>
      <c r="BV28" s="378">
        <v>3563991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2680</v>
      </c>
      <c r="R29" s="360"/>
      <c r="S29" s="360"/>
      <c r="T29" s="360"/>
      <c r="U29" s="360"/>
      <c r="V29" s="361"/>
      <c r="W29" s="426"/>
      <c r="X29" s="427"/>
      <c r="Y29" s="428"/>
      <c r="Z29" s="356" t="s">
        <v>166</v>
      </c>
      <c r="AA29" s="357"/>
      <c r="AB29" s="357"/>
      <c r="AC29" s="357"/>
      <c r="AD29" s="357"/>
      <c r="AE29" s="357"/>
      <c r="AF29" s="357"/>
      <c r="AG29" s="358"/>
      <c r="AH29" s="359">
        <v>162</v>
      </c>
      <c r="AI29" s="360"/>
      <c r="AJ29" s="360"/>
      <c r="AK29" s="360"/>
      <c r="AL29" s="361"/>
      <c r="AM29" s="359">
        <v>489002</v>
      </c>
      <c r="AN29" s="360"/>
      <c r="AO29" s="360"/>
      <c r="AP29" s="360"/>
      <c r="AQ29" s="360"/>
      <c r="AR29" s="361"/>
      <c r="AS29" s="359">
        <v>3019</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102866</v>
      </c>
      <c r="BO29" s="384"/>
      <c r="BP29" s="384"/>
      <c r="BQ29" s="384"/>
      <c r="BR29" s="384"/>
      <c r="BS29" s="384"/>
      <c r="BT29" s="384"/>
      <c r="BU29" s="385"/>
      <c r="BV29" s="383">
        <v>114970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1326545</v>
      </c>
      <c r="BO30" s="387"/>
      <c r="BP30" s="387"/>
      <c r="BQ30" s="387"/>
      <c r="BR30" s="387"/>
      <c r="BS30" s="387"/>
      <c r="BT30" s="387"/>
      <c r="BU30" s="388"/>
      <c r="BV30" s="386">
        <v>1282843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城里町開発公社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桂ふるさと振興センター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物産センター山桜</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笠間地方広域事務組合（一般会計）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水戸地方農業共済事務組合（農業共済事業会計）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17.38</v>
      </c>
      <c r="G34" s="33">
        <v>18.82</v>
      </c>
      <c r="H34" s="33">
        <v>18.95</v>
      </c>
      <c r="I34" s="33">
        <v>20.21</v>
      </c>
      <c r="J34" s="34">
        <v>20.350000000000001</v>
      </c>
      <c r="K34" s="22"/>
      <c r="L34" s="22"/>
      <c r="M34" s="22"/>
      <c r="N34" s="22"/>
      <c r="O34" s="22"/>
      <c r="P34" s="22"/>
    </row>
    <row r="35" spans="1:16" ht="39" customHeight="1">
      <c r="A35" s="22"/>
      <c r="B35" s="35"/>
      <c r="C35" s="1145" t="s">
        <v>528</v>
      </c>
      <c r="D35" s="1146"/>
      <c r="E35" s="1147"/>
      <c r="F35" s="36">
        <v>3.78</v>
      </c>
      <c r="G35" s="37">
        <v>0.54</v>
      </c>
      <c r="H35" s="37">
        <v>0.92</v>
      </c>
      <c r="I35" s="37">
        <v>0.21</v>
      </c>
      <c r="J35" s="38">
        <v>5.7</v>
      </c>
      <c r="K35" s="22"/>
      <c r="L35" s="22"/>
      <c r="M35" s="22"/>
      <c r="N35" s="22"/>
      <c r="O35" s="22"/>
      <c r="P35" s="22"/>
    </row>
    <row r="36" spans="1:16" ht="39" customHeight="1">
      <c r="A36" s="22"/>
      <c r="B36" s="35"/>
      <c r="C36" s="1145" t="s">
        <v>529</v>
      </c>
      <c r="D36" s="1146"/>
      <c r="E36" s="1147"/>
      <c r="F36" s="36">
        <v>0.06</v>
      </c>
      <c r="G36" s="37">
        <v>0.01</v>
      </c>
      <c r="H36" s="37">
        <v>0.06</v>
      </c>
      <c r="I36" s="37">
        <v>0.03</v>
      </c>
      <c r="J36" s="38">
        <v>0.37</v>
      </c>
      <c r="K36" s="22"/>
      <c r="L36" s="22"/>
      <c r="M36" s="22"/>
      <c r="N36" s="22"/>
      <c r="O36" s="22"/>
      <c r="P36" s="22"/>
    </row>
    <row r="37" spans="1:16" ht="39" customHeight="1">
      <c r="A37" s="22"/>
      <c r="B37" s="35"/>
      <c r="C37" s="1145" t="s">
        <v>530</v>
      </c>
      <c r="D37" s="1146"/>
      <c r="E37" s="1147"/>
      <c r="F37" s="36">
        <v>0.22</v>
      </c>
      <c r="G37" s="37">
        <v>0.4</v>
      </c>
      <c r="H37" s="37">
        <v>0.66</v>
      </c>
      <c r="I37" s="37">
        <v>0.3</v>
      </c>
      <c r="J37" s="38">
        <v>0.19</v>
      </c>
      <c r="K37" s="22"/>
      <c r="L37" s="22"/>
      <c r="M37" s="22"/>
      <c r="N37" s="22"/>
      <c r="O37" s="22"/>
      <c r="P37" s="22"/>
    </row>
    <row r="38" spans="1:16" ht="39" customHeight="1">
      <c r="A38" s="22"/>
      <c r="B38" s="35"/>
      <c r="C38" s="1145" t="s">
        <v>531</v>
      </c>
      <c r="D38" s="1146"/>
      <c r="E38" s="1147"/>
      <c r="F38" s="36">
        <v>0.19</v>
      </c>
      <c r="G38" s="37">
        <v>0.55000000000000004</v>
      </c>
      <c r="H38" s="37">
        <v>0.14000000000000001</v>
      </c>
      <c r="I38" s="37">
        <v>0.54</v>
      </c>
      <c r="J38" s="38">
        <v>0.14000000000000001</v>
      </c>
      <c r="K38" s="22"/>
      <c r="L38" s="22"/>
      <c r="M38" s="22"/>
      <c r="N38" s="22"/>
      <c r="O38" s="22"/>
      <c r="P38" s="22"/>
    </row>
    <row r="39" spans="1:16" ht="39" customHeight="1">
      <c r="A39" s="22"/>
      <c r="B39" s="35"/>
      <c r="C39" s="1145" t="s">
        <v>532</v>
      </c>
      <c r="D39" s="1146"/>
      <c r="E39" s="1147"/>
      <c r="F39" s="36">
        <v>0.13</v>
      </c>
      <c r="G39" s="37">
        <v>0.08</v>
      </c>
      <c r="H39" s="37">
        <v>0.09</v>
      </c>
      <c r="I39" s="37">
        <v>0.08</v>
      </c>
      <c r="J39" s="38">
        <v>0.08</v>
      </c>
      <c r="K39" s="22"/>
      <c r="L39" s="22"/>
      <c r="M39" s="22"/>
      <c r="N39" s="22"/>
      <c r="O39" s="22"/>
      <c r="P39" s="22"/>
    </row>
    <row r="40" spans="1:16" ht="39" customHeight="1">
      <c r="A40" s="22"/>
      <c r="B40" s="35"/>
      <c r="C40" s="1145" t="s">
        <v>533</v>
      </c>
      <c r="D40" s="1146"/>
      <c r="E40" s="1147"/>
      <c r="F40" s="36">
        <v>0.05</v>
      </c>
      <c r="G40" s="37">
        <v>7.0000000000000007E-2</v>
      </c>
      <c r="H40" s="37">
        <v>0.06</v>
      </c>
      <c r="I40" s="37">
        <v>0.04</v>
      </c>
      <c r="J40" s="38">
        <v>0.03</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1416</v>
      </c>
      <c r="L45" s="60">
        <v>1387</v>
      </c>
      <c r="M45" s="60">
        <v>1325</v>
      </c>
      <c r="N45" s="60">
        <v>1315</v>
      </c>
      <c r="O45" s="61">
        <v>1284</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v>10</v>
      </c>
      <c r="L47" s="64">
        <v>10</v>
      </c>
      <c r="M47" s="64">
        <v>10</v>
      </c>
      <c r="N47" s="64">
        <v>10</v>
      </c>
      <c r="O47" s="65">
        <v>3</v>
      </c>
      <c r="P47" s="48"/>
      <c r="Q47" s="48"/>
      <c r="R47" s="48"/>
      <c r="S47" s="48"/>
      <c r="T47" s="48"/>
      <c r="U47" s="48"/>
    </row>
    <row r="48" spans="1:21" ht="30.75" customHeight="1">
      <c r="A48" s="48"/>
      <c r="B48" s="1163"/>
      <c r="C48" s="1164"/>
      <c r="D48" s="62"/>
      <c r="E48" s="1155" t="s">
        <v>14</v>
      </c>
      <c r="F48" s="1155"/>
      <c r="G48" s="1155"/>
      <c r="H48" s="1155"/>
      <c r="I48" s="1155"/>
      <c r="J48" s="1156"/>
      <c r="K48" s="63">
        <v>622</v>
      </c>
      <c r="L48" s="64">
        <v>594</v>
      </c>
      <c r="M48" s="64">
        <v>647</v>
      </c>
      <c r="N48" s="64">
        <v>647</v>
      </c>
      <c r="O48" s="65">
        <v>664</v>
      </c>
      <c r="P48" s="48"/>
      <c r="Q48" s="48"/>
      <c r="R48" s="48"/>
      <c r="S48" s="48"/>
      <c r="T48" s="48"/>
      <c r="U48" s="48"/>
    </row>
    <row r="49" spans="1:21" ht="30.75" customHeight="1">
      <c r="A49" s="48"/>
      <c r="B49" s="1163"/>
      <c r="C49" s="1164"/>
      <c r="D49" s="62"/>
      <c r="E49" s="1155" t="s">
        <v>15</v>
      </c>
      <c r="F49" s="1155"/>
      <c r="G49" s="1155"/>
      <c r="H49" s="1155"/>
      <c r="I49" s="1155"/>
      <c r="J49" s="1156"/>
      <c r="K49" s="63">
        <v>3</v>
      </c>
      <c r="L49" s="64">
        <v>1</v>
      </c>
      <c r="M49" s="64">
        <v>0</v>
      </c>
      <c r="N49" s="64">
        <v>7</v>
      </c>
      <c r="O49" s="65">
        <v>7</v>
      </c>
      <c r="P49" s="48"/>
      <c r="Q49" s="48"/>
      <c r="R49" s="48"/>
      <c r="S49" s="48"/>
      <c r="T49" s="48"/>
      <c r="U49" s="48"/>
    </row>
    <row r="50" spans="1:21" ht="30.75" customHeight="1">
      <c r="A50" s="48"/>
      <c r="B50" s="1163"/>
      <c r="C50" s="1164"/>
      <c r="D50" s="62"/>
      <c r="E50" s="1155" t="s">
        <v>16</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1176</v>
      </c>
      <c r="L52" s="64">
        <v>1210</v>
      </c>
      <c r="M52" s="64">
        <v>1252</v>
      </c>
      <c r="N52" s="64">
        <v>1292</v>
      </c>
      <c r="O52" s="65">
        <v>1255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875</v>
      </c>
      <c r="L53" s="69">
        <v>782</v>
      </c>
      <c r="M53" s="69">
        <v>730</v>
      </c>
      <c r="N53" s="69">
        <v>687</v>
      </c>
      <c r="O53" s="70">
        <v>703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11656</v>
      </c>
      <c r="J41" s="83">
        <v>11113</v>
      </c>
      <c r="K41" s="83">
        <v>10636</v>
      </c>
      <c r="L41" s="83">
        <v>11020</v>
      </c>
      <c r="M41" s="84">
        <v>10492</v>
      </c>
    </row>
    <row r="42" spans="2:13" ht="27.75" customHeight="1">
      <c r="B42" s="1171"/>
      <c r="C42" s="1172"/>
      <c r="D42" s="85"/>
      <c r="E42" s="1175" t="s">
        <v>25</v>
      </c>
      <c r="F42" s="1175"/>
      <c r="G42" s="1175"/>
      <c r="H42" s="1176"/>
      <c r="I42" s="86">
        <v>143</v>
      </c>
      <c r="J42" s="87">
        <v>130</v>
      </c>
      <c r="K42" s="87">
        <v>117</v>
      </c>
      <c r="L42" s="87">
        <v>105</v>
      </c>
      <c r="M42" s="88">
        <v>86</v>
      </c>
    </row>
    <row r="43" spans="2:13" ht="27.75" customHeight="1">
      <c r="B43" s="1171"/>
      <c r="C43" s="1172"/>
      <c r="D43" s="85"/>
      <c r="E43" s="1175" t="s">
        <v>26</v>
      </c>
      <c r="F43" s="1175"/>
      <c r="G43" s="1175"/>
      <c r="H43" s="1176"/>
      <c r="I43" s="86">
        <v>10717</v>
      </c>
      <c r="J43" s="87">
        <v>10561</v>
      </c>
      <c r="K43" s="87">
        <v>9775</v>
      </c>
      <c r="L43" s="87">
        <v>9477</v>
      </c>
      <c r="M43" s="88">
        <v>9656</v>
      </c>
    </row>
    <row r="44" spans="2:13" ht="27.75" customHeight="1">
      <c r="B44" s="1171"/>
      <c r="C44" s="1172"/>
      <c r="D44" s="85"/>
      <c r="E44" s="1175" t="s">
        <v>27</v>
      </c>
      <c r="F44" s="1175"/>
      <c r="G44" s="1175"/>
      <c r="H44" s="1176"/>
      <c r="I44" s="86">
        <v>41</v>
      </c>
      <c r="J44" s="87">
        <v>31</v>
      </c>
      <c r="K44" s="87">
        <v>25</v>
      </c>
      <c r="L44" s="87">
        <v>20</v>
      </c>
      <c r="M44" s="88">
        <v>14</v>
      </c>
    </row>
    <row r="45" spans="2:13" ht="27.75" customHeight="1">
      <c r="B45" s="1171"/>
      <c r="C45" s="1172"/>
      <c r="D45" s="85"/>
      <c r="E45" s="1175" t="s">
        <v>28</v>
      </c>
      <c r="F45" s="1175"/>
      <c r="G45" s="1175"/>
      <c r="H45" s="1176"/>
      <c r="I45" s="86">
        <v>2338</v>
      </c>
      <c r="J45" s="87">
        <v>2261</v>
      </c>
      <c r="K45" s="87">
        <v>2084</v>
      </c>
      <c r="L45" s="87">
        <v>1972</v>
      </c>
      <c r="M45" s="88">
        <v>1885</v>
      </c>
    </row>
    <row r="46" spans="2:13" ht="27.75" customHeight="1">
      <c r="B46" s="1171"/>
      <c r="C46" s="1172"/>
      <c r="D46" s="85"/>
      <c r="E46" s="1175" t="s">
        <v>29</v>
      </c>
      <c r="F46" s="1175"/>
      <c r="G46" s="1175"/>
      <c r="H46" s="1176"/>
      <c r="I46" s="86">
        <v>0</v>
      </c>
      <c r="J46" s="87" t="s">
        <v>481</v>
      </c>
      <c r="K46" s="87" t="s">
        <v>481</v>
      </c>
      <c r="L46" s="87" t="s">
        <v>481</v>
      </c>
      <c r="M46" s="88" t="s">
        <v>481</v>
      </c>
    </row>
    <row r="47" spans="2:13" ht="27.75" customHeight="1">
      <c r="B47" s="1171"/>
      <c r="C47" s="1172"/>
      <c r="D47" s="85"/>
      <c r="E47" s="1175" t="s">
        <v>30</v>
      </c>
      <c r="F47" s="1175"/>
      <c r="G47" s="1175"/>
      <c r="H47" s="1176"/>
      <c r="I47" s="86" t="s">
        <v>481</v>
      </c>
      <c r="J47" s="87" t="s">
        <v>481</v>
      </c>
      <c r="K47" s="87" t="s">
        <v>481</v>
      </c>
      <c r="L47" s="87" t="s">
        <v>481</v>
      </c>
      <c r="M47" s="88" t="s">
        <v>481</v>
      </c>
    </row>
    <row r="48" spans="2:13" ht="27.75" customHeight="1">
      <c r="B48" s="1173"/>
      <c r="C48" s="1174"/>
      <c r="D48" s="85"/>
      <c r="E48" s="1175" t="s">
        <v>31</v>
      </c>
      <c r="F48" s="1175"/>
      <c r="G48" s="1175"/>
      <c r="H48" s="1176"/>
      <c r="I48" s="86" t="s">
        <v>481</v>
      </c>
      <c r="J48" s="87" t="s">
        <v>481</v>
      </c>
      <c r="K48" s="87" t="s">
        <v>481</v>
      </c>
      <c r="L48" s="87" t="s">
        <v>481</v>
      </c>
      <c r="M48" s="88" t="s">
        <v>481</v>
      </c>
    </row>
    <row r="49" spans="2:13" ht="27.75" customHeight="1">
      <c r="B49" s="1169" t="s">
        <v>32</v>
      </c>
      <c r="C49" s="1170"/>
      <c r="D49" s="89"/>
      <c r="E49" s="1175" t="s">
        <v>33</v>
      </c>
      <c r="F49" s="1175"/>
      <c r="G49" s="1175"/>
      <c r="H49" s="1176"/>
      <c r="I49" s="86">
        <v>3962</v>
      </c>
      <c r="J49" s="87">
        <v>4699</v>
      </c>
      <c r="K49" s="87">
        <v>5329</v>
      </c>
      <c r="L49" s="87">
        <v>5079</v>
      </c>
      <c r="M49" s="88">
        <v>4905</v>
      </c>
    </row>
    <row r="50" spans="2:13" ht="27.75" customHeight="1">
      <c r="B50" s="1171"/>
      <c r="C50" s="1172"/>
      <c r="D50" s="85"/>
      <c r="E50" s="1175" t="s">
        <v>34</v>
      </c>
      <c r="F50" s="1175"/>
      <c r="G50" s="1175"/>
      <c r="H50" s="1176"/>
      <c r="I50" s="86">
        <v>134</v>
      </c>
      <c r="J50" s="87">
        <v>149</v>
      </c>
      <c r="K50" s="87">
        <v>569</v>
      </c>
      <c r="L50" s="87">
        <v>491</v>
      </c>
      <c r="M50" s="88">
        <v>454</v>
      </c>
    </row>
    <row r="51" spans="2:13" ht="27.75" customHeight="1">
      <c r="B51" s="1173"/>
      <c r="C51" s="1174"/>
      <c r="D51" s="85"/>
      <c r="E51" s="1175" t="s">
        <v>35</v>
      </c>
      <c r="F51" s="1175"/>
      <c r="G51" s="1175"/>
      <c r="H51" s="1176"/>
      <c r="I51" s="86">
        <v>12998</v>
      </c>
      <c r="J51" s="87">
        <v>12898</v>
      </c>
      <c r="K51" s="87">
        <v>12678</v>
      </c>
      <c r="L51" s="87">
        <v>12879</v>
      </c>
      <c r="M51" s="88">
        <v>12510</v>
      </c>
    </row>
    <row r="52" spans="2:13" ht="27.75" customHeight="1" thickBot="1">
      <c r="B52" s="1177" t="s">
        <v>36</v>
      </c>
      <c r="C52" s="1178"/>
      <c r="D52" s="90"/>
      <c r="E52" s="1179" t="s">
        <v>37</v>
      </c>
      <c r="F52" s="1179"/>
      <c r="G52" s="1179"/>
      <c r="H52" s="1180"/>
      <c r="I52" s="91">
        <v>7802</v>
      </c>
      <c r="J52" s="92">
        <v>6349</v>
      </c>
      <c r="K52" s="92">
        <v>4061</v>
      </c>
      <c r="L52" s="92">
        <v>4144</v>
      </c>
      <c r="M52" s="93">
        <v>4265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82504</v>
      </c>
      <c r="E3" s="116"/>
      <c r="F3" s="117">
        <v>42839</v>
      </c>
      <c r="G3" s="118"/>
      <c r="H3" s="119"/>
    </row>
    <row r="4" spans="1:8">
      <c r="A4" s="120"/>
      <c r="B4" s="121"/>
      <c r="C4" s="122"/>
      <c r="D4" s="123">
        <v>22118</v>
      </c>
      <c r="E4" s="124"/>
      <c r="F4" s="125">
        <v>22027</v>
      </c>
      <c r="G4" s="126"/>
      <c r="H4" s="127"/>
    </row>
    <row r="5" spans="1:8">
      <c r="A5" s="108" t="s">
        <v>515</v>
      </c>
      <c r="B5" s="113"/>
      <c r="C5" s="114"/>
      <c r="D5" s="115">
        <v>37505</v>
      </c>
      <c r="E5" s="116"/>
      <c r="F5" s="117">
        <v>46819</v>
      </c>
      <c r="G5" s="118"/>
      <c r="H5" s="119"/>
    </row>
    <row r="6" spans="1:8">
      <c r="A6" s="120"/>
      <c r="B6" s="121"/>
      <c r="C6" s="122"/>
      <c r="D6" s="123">
        <v>19116</v>
      </c>
      <c r="E6" s="124"/>
      <c r="F6" s="125">
        <v>24121</v>
      </c>
      <c r="G6" s="126"/>
      <c r="H6" s="127"/>
    </row>
    <row r="7" spans="1:8">
      <c r="A7" s="108" t="s">
        <v>516</v>
      </c>
      <c r="B7" s="113"/>
      <c r="C7" s="114"/>
      <c r="D7" s="115">
        <v>60152</v>
      </c>
      <c r="E7" s="116"/>
      <c r="F7" s="117">
        <v>53270</v>
      </c>
      <c r="G7" s="118"/>
      <c r="H7" s="119"/>
    </row>
    <row r="8" spans="1:8">
      <c r="A8" s="120"/>
      <c r="B8" s="121"/>
      <c r="C8" s="122"/>
      <c r="D8" s="123">
        <v>38666</v>
      </c>
      <c r="E8" s="124"/>
      <c r="F8" s="125">
        <v>24316</v>
      </c>
      <c r="G8" s="126"/>
      <c r="H8" s="127"/>
    </row>
    <row r="9" spans="1:8">
      <c r="A9" s="108" t="s">
        <v>517</v>
      </c>
      <c r="B9" s="113"/>
      <c r="C9" s="114"/>
      <c r="D9" s="115">
        <v>128449</v>
      </c>
      <c r="E9" s="116"/>
      <c r="F9" s="117">
        <v>53292</v>
      </c>
      <c r="G9" s="118"/>
      <c r="H9" s="119"/>
    </row>
    <row r="10" spans="1:8">
      <c r="A10" s="120"/>
      <c r="B10" s="121"/>
      <c r="C10" s="122"/>
      <c r="D10" s="123">
        <v>118469</v>
      </c>
      <c r="E10" s="124"/>
      <c r="F10" s="125">
        <v>28900</v>
      </c>
      <c r="G10" s="126"/>
      <c r="H10" s="127"/>
    </row>
    <row r="11" spans="1:8">
      <c r="A11" s="108" t="s">
        <v>518</v>
      </c>
      <c r="B11" s="113"/>
      <c r="C11" s="114"/>
      <c r="D11" s="115">
        <v>58419</v>
      </c>
      <c r="E11" s="116"/>
      <c r="F11" s="117">
        <v>69469</v>
      </c>
      <c r="G11" s="118"/>
      <c r="H11" s="119"/>
    </row>
    <row r="12" spans="1:8">
      <c r="A12" s="120"/>
      <c r="B12" s="121"/>
      <c r="C12" s="128"/>
      <c r="D12" s="123">
        <v>33975</v>
      </c>
      <c r="E12" s="124"/>
      <c r="F12" s="125">
        <v>38215</v>
      </c>
      <c r="G12" s="126"/>
      <c r="H12" s="127"/>
    </row>
    <row r="13" spans="1:8">
      <c r="A13" s="108"/>
      <c r="B13" s="113"/>
      <c r="C13" s="129"/>
      <c r="D13" s="130">
        <v>73406</v>
      </c>
      <c r="E13" s="131"/>
      <c r="F13" s="132">
        <v>53138</v>
      </c>
      <c r="G13" s="133"/>
      <c r="H13" s="119"/>
    </row>
    <row r="14" spans="1:8">
      <c r="A14" s="120"/>
      <c r="B14" s="121"/>
      <c r="C14" s="122"/>
      <c r="D14" s="123">
        <v>46469</v>
      </c>
      <c r="E14" s="124"/>
      <c r="F14" s="125">
        <v>27516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3.78</v>
      </c>
      <c r="C19" s="134">
        <f>ROUND(VALUE(SUBSTITUTE(実質収支比率等に係る経年分析!G$48,"▲","-")),2)</f>
        <v>0.54</v>
      </c>
      <c r="D19" s="134">
        <f>ROUND(VALUE(SUBSTITUTE(実質収支比率等に係る経年分析!H$48,"▲","-")),2)</f>
        <v>0.93</v>
      </c>
      <c r="E19" s="134">
        <f>ROUND(VALUE(SUBSTITUTE(実質収支比率等に係る経年分析!I$48,"▲","-")),2)</f>
        <v>0.22</v>
      </c>
      <c r="F19" s="134">
        <f>ROUND(VALUE(SUBSTITUTE(実質収支比率等に係る経年分析!J$48,"▲","-")),2)</f>
        <v>5.7</v>
      </c>
    </row>
    <row r="20" spans="1:11">
      <c r="A20" s="134" t="s">
        <v>42</v>
      </c>
      <c r="B20" s="134">
        <f>ROUND(VALUE(SUBSTITUTE(実質収支比率等に係る経年分析!F$47,"▲","-")),2)</f>
        <v>35.409999999999997</v>
      </c>
      <c r="C20" s="134">
        <f>ROUND(VALUE(SUBSTITUTE(実質収支比率等に係る経年分析!G$47,"▲","-")),2)</f>
        <v>46.2</v>
      </c>
      <c r="D20" s="134">
        <f>ROUND(VALUE(SUBSTITUTE(実質収支比率等に係る経年分析!H$47,"▲","-")),2)</f>
        <v>54.24</v>
      </c>
      <c r="E20" s="134">
        <f>ROUND(VALUE(SUBSTITUTE(実質収支比率等に係る経年分析!I$47,"▲","-")),2)</f>
        <v>51.72</v>
      </c>
      <c r="F20" s="134">
        <f>ROUND(VALUE(SUBSTITUTE(実質収支比率等に係る経年分析!J$47,"▲","-")),2)</f>
        <v>49.43</v>
      </c>
    </row>
    <row r="21" spans="1:11">
      <c r="A21" s="134" t="s">
        <v>43</v>
      </c>
      <c r="B21" s="134">
        <f>IF(ISNUMBER(VALUE(SUBSTITUTE(実質収支比率等に係る経年分析!F$49,"▲","-"))),ROUND(VALUE(SUBSTITUTE(実質収支比率等に係る経年分析!F$49,"▲","-")),2),NA())</f>
        <v>13.07</v>
      </c>
      <c r="C21" s="134">
        <f>IF(ISNUMBER(VALUE(SUBSTITUTE(実質収支比率等に係る経年分析!G$49,"▲","-"))),ROUND(VALUE(SUBSTITUTE(実質収支比率等に係る経年分析!G$49,"▲","-")),2),NA())</f>
        <v>6.52</v>
      </c>
      <c r="D21" s="134">
        <f>IF(ISNUMBER(VALUE(SUBSTITUTE(実質収支比率等に係る経年分析!H$49,"▲","-"))),ROUND(VALUE(SUBSTITUTE(実質収支比率等に係る経年分析!H$49,"▲","-")),2),NA())</f>
        <v>8.85</v>
      </c>
      <c r="E21" s="134">
        <f>IF(ISNUMBER(VALUE(SUBSTITUTE(実質収支比率等に係る経年分析!I$49,"▲","-"))),ROUND(VALUE(SUBSTITUTE(実質収支比率等に係る経年分析!I$49,"▲","-")),2),NA())</f>
        <v>-3.58</v>
      </c>
      <c r="F21" s="134">
        <f>IF(ISNUMBER(VALUE(SUBSTITUTE(実質収支比率等に係る経年分析!J$49,"▲","-"))),ROUND(VALUE(SUBSTITUTE(実質収支比率等に係る経年分析!J$49,"▲","-")),2),NA())</f>
        <v>2.92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20.350000000000001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1176</v>
      </c>
      <c r="E42" s="136"/>
      <c r="F42" s="136"/>
      <c r="G42" s="136">
        <f>'実質公債費比率（分子）の構造'!L$52</f>
        <v>1210</v>
      </c>
      <c r="H42" s="136"/>
      <c r="I42" s="136"/>
      <c r="J42" s="136">
        <f>'実質公債費比率（分子）の構造'!M$52</f>
        <v>1252</v>
      </c>
      <c r="K42" s="136"/>
      <c r="L42" s="136"/>
      <c r="M42" s="136">
        <f>'実質公債費比率（分子）の構造'!N$52</f>
        <v>1292</v>
      </c>
      <c r="N42" s="136"/>
      <c r="O42" s="136"/>
      <c r="P42" s="136">
        <f>'実質公債費比率（分子）の構造'!O$52</f>
        <v>1255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v>
      </c>
      <c r="C45" s="136"/>
      <c r="D45" s="136"/>
      <c r="E45" s="136">
        <f>'実質公債費比率（分子）の構造'!L$49</f>
        <v>1</v>
      </c>
      <c r="F45" s="136"/>
      <c r="G45" s="136"/>
      <c r="H45" s="136">
        <f>'実質公債費比率（分子）の構造'!M$49</f>
        <v>0</v>
      </c>
      <c r="I45" s="136"/>
      <c r="J45" s="136"/>
      <c r="K45" s="136">
        <f>'実質公債費比率（分子）の構造'!N$49</f>
        <v>7</v>
      </c>
      <c r="L45" s="136"/>
      <c r="M45" s="136"/>
      <c r="N45" s="136">
        <f>'実質公債費比率（分子）の構造'!O$49</f>
        <v>7</v>
      </c>
      <c r="O45" s="136"/>
      <c r="P45" s="136"/>
    </row>
    <row r="46" spans="1:16">
      <c r="A46" s="136" t="s">
        <v>54</v>
      </c>
      <c r="B46" s="136">
        <f>'実質公債費比率（分子）の構造'!K$48</f>
        <v>622</v>
      </c>
      <c r="C46" s="136"/>
      <c r="D46" s="136"/>
      <c r="E46" s="136">
        <f>'実質公債費比率（分子）の構造'!L$48</f>
        <v>594</v>
      </c>
      <c r="F46" s="136"/>
      <c r="G46" s="136"/>
      <c r="H46" s="136">
        <f>'実質公債費比率（分子）の構造'!M$48</f>
        <v>647</v>
      </c>
      <c r="I46" s="136"/>
      <c r="J46" s="136"/>
      <c r="K46" s="136">
        <f>'実質公債費比率（分子）の構造'!N$48</f>
        <v>647</v>
      </c>
      <c r="L46" s="136"/>
      <c r="M46" s="136"/>
      <c r="N46" s="136">
        <f>'実質公債費比率（分子）の構造'!O$48</f>
        <v>664</v>
      </c>
      <c r="O46" s="136"/>
      <c r="P46" s="136"/>
    </row>
    <row r="47" spans="1:16">
      <c r="A47" s="136" t="s">
        <v>55</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1416</v>
      </c>
      <c r="C49" s="136"/>
      <c r="D49" s="136"/>
      <c r="E49" s="136">
        <f>'実質公債費比率（分子）の構造'!L$45</f>
        <v>1387</v>
      </c>
      <c r="F49" s="136"/>
      <c r="G49" s="136"/>
      <c r="H49" s="136">
        <f>'実質公債費比率（分子）の構造'!M$45</f>
        <v>1325</v>
      </c>
      <c r="I49" s="136"/>
      <c r="J49" s="136"/>
      <c r="K49" s="136">
        <f>'実質公債費比率（分子）の構造'!N$45</f>
        <v>1315</v>
      </c>
      <c r="L49" s="136"/>
      <c r="M49" s="136"/>
      <c r="N49" s="136">
        <f>'実質公債費比率（分子）の構造'!O$45</f>
        <v>1284</v>
      </c>
      <c r="O49" s="136"/>
      <c r="P49" s="136"/>
    </row>
    <row r="50" spans="1:16">
      <c r="A50" s="136" t="s">
        <v>58</v>
      </c>
      <c r="B50" s="136" t="e">
        <f>NA()</f>
        <v>#N/A</v>
      </c>
      <c r="C50" s="136">
        <f>IF(ISNUMBER('実質公債費比率（分子）の構造'!K$53),'実質公債費比率（分子）の構造'!K$53,NA())</f>
        <v>875</v>
      </c>
      <c r="D50" s="136" t="e">
        <f>NA()</f>
        <v>#N/A</v>
      </c>
      <c r="E50" s="136" t="e">
        <f>NA()</f>
        <v>#N/A</v>
      </c>
      <c r="F50" s="136">
        <f>IF(ISNUMBER('実質公債費比率（分子）の構造'!L$53),'実質公債費比率（分子）の構造'!L$53,NA())</f>
        <v>782</v>
      </c>
      <c r="G50" s="136" t="e">
        <f>NA()</f>
        <v>#N/A</v>
      </c>
      <c r="H50" s="136" t="e">
        <f>NA()</f>
        <v>#N/A</v>
      </c>
      <c r="I50" s="136">
        <f>IF(ISNUMBER('実質公債費比率（分子）の構造'!M$53),'実質公債費比率（分子）の構造'!M$53,NA())</f>
        <v>730</v>
      </c>
      <c r="J50" s="136" t="e">
        <f>NA()</f>
        <v>#N/A</v>
      </c>
      <c r="K50" s="136" t="e">
        <f>NA()</f>
        <v>#N/A</v>
      </c>
      <c r="L50" s="136">
        <f>IF(ISNUMBER('実質公債費比率（分子）の構造'!N$53),'実質公債費比率（分子）の構造'!N$53,NA())</f>
        <v>687</v>
      </c>
      <c r="M50" s="136" t="e">
        <f>NA()</f>
        <v>#N/A</v>
      </c>
      <c r="N50" s="136" t="e">
        <f>NA()</f>
        <v>#N/A</v>
      </c>
      <c r="O50" s="136">
        <f>IF(ISNUMBER('実質公債費比率（分子）の構造'!O$53),'実質公債費比率（分子）の構造'!O$53,NA())</f>
        <v>703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12998</v>
      </c>
      <c r="E56" s="135"/>
      <c r="F56" s="135"/>
      <c r="G56" s="135">
        <f>'将来負担比率（分子）の構造'!J$51</f>
        <v>12898</v>
      </c>
      <c r="H56" s="135"/>
      <c r="I56" s="135"/>
      <c r="J56" s="135">
        <f>'将来負担比率（分子）の構造'!K$51</f>
        <v>12678</v>
      </c>
      <c r="K56" s="135"/>
      <c r="L56" s="135"/>
      <c r="M56" s="135">
        <f>'将来負担比率（分子）の構造'!L$51</f>
        <v>12879</v>
      </c>
      <c r="N56" s="135"/>
      <c r="O56" s="135"/>
      <c r="P56" s="135">
        <f>'将来負担比率（分子）の構造'!M$51</f>
        <v>12510</v>
      </c>
    </row>
    <row r="57" spans="1:16">
      <c r="A57" s="135" t="s">
        <v>34</v>
      </c>
      <c r="B57" s="135"/>
      <c r="C57" s="135"/>
      <c r="D57" s="135">
        <f>'将来負担比率（分子）の構造'!I$50</f>
        <v>134</v>
      </c>
      <c r="E57" s="135"/>
      <c r="F57" s="135"/>
      <c r="G57" s="135">
        <f>'将来負担比率（分子）の構造'!J$50</f>
        <v>149</v>
      </c>
      <c r="H57" s="135"/>
      <c r="I57" s="135"/>
      <c r="J57" s="135">
        <f>'将来負担比率（分子）の構造'!K$50</f>
        <v>569</v>
      </c>
      <c r="K57" s="135"/>
      <c r="L57" s="135"/>
      <c r="M57" s="135">
        <f>'将来負担比率（分子）の構造'!L$50</f>
        <v>491</v>
      </c>
      <c r="N57" s="135"/>
      <c r="O57" s="135"/>
      <c r="P57" s="135">
        <f>'将来負担比率（分子）の構造'!M$50</f>
        <v>454</v>
      </c>
    </row>
    <row r="58" spans="1:16">
      <c r="A58" s="135" t="s">
        <v>33</v>
      </c>
      <c r="B58" s="135"/>
      <c r="C58" s="135"/>
      <c r="D58" s="135">
        <f>'将来負担比率（分子）の構造'!I$49</f>
        <v>3962</v>
      </c>
      <c r="E58" s="135"/>
      <c r="F58" s="135"/>
      <c r="G58" s="135">
        <f>'将来負担比率（分子）の構造'!J$49</f>
        <v>4699</v>
      </c>
      <c r="H58" s="135"/>
      <c r="I58" s="135"/>
      <c r="J58" s="135">
        <f>'将来負担比率（分子）の構造'!K$49</f>
        <v>5329</v>
      </c>
      <c r="K58" s="135"/>
      <c r="L58" s="135"/>
      <c r="M58" s="135">
        <f>'将来負担比率（分子）の構造'!L$49</f>
        <v>5079</v>
      </c>
      <c r="N58" s="135"/>
      <c r="O58" s="135"/>
      <c r="P58" s="135">
        <f>'将来負担比率（分子）の構造'!M$49</f>
        <v>4905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2338</v>
      </c>
      <c r="C62" s="135"/>
      <c r="D62" s="135"/>
      <c r="E62" s="135">
        <f>'将来負担比率（分子）の構造'!J$45</f>
        <v>2261</v>
      </c>
      <c r="F62" s="135"/>
      <c r="G62" s="135"/>
      <c r="H62" s="135">
        <f>'将来負担比率（分子）の構造'!K$45</f>
        <v>2084</v>
      </c>
      <c r="I62" s="135"/>
      <c r="J62" s="135"/>
      <c r="K62" s="135">
        <f>'将来負担比率（分子）の構造'!L$45</f>
        <v>1972</v>
      </c>
      <c r="L62" s="135"/>
      <c r="M62" s="135"/>
      <c r="N62" s="135">
        <f>'将来負担比率（分子）の構造'!M$45</f>
        <v>1885</v>
      </c>
      <c r="O62" s="135"/>
      <c r="P62" s="135"/>
    </row>
    <row r="63" spans="1:16">
      <c r="A63" s="135" t="s">
        <v>27</v>
      </c>
      <c r="B63" s="135">
        <f>'将来負担比率（分子）の構造'!I$44</f>
        <v>41</v>
      </c>
      <c r="C63" s="135"/>
      <c r="D63" s="135"/>
      <c r="E63" s="135">
        <f>'将来負担比率（分子）の構造'!J$44</f>
        <v>31</v>
      </c>
      <c r="F63" s="135"/>
      <c r="G63" s="135"/>
      <c r="H63" s="135">
        <f>'将来負担比率（分子）の構造'!K$44</f>
        <v>25</v>
      </c>
      <c r="I63" s="135"/>
      <c r="J63" s="135"/>
      <c r="K63" s="135">
        <f>'将来負担比率（分子）の構造'!L$44</f>
        <v>20</v>
      </c>
      <c r="L63" s="135"/>
      <c r="M63" s="135"/>
      <c r="N63" s="135">
        <f>'将来負担比率（分子）の構造'!M$44</f>
        <v>14</v>
      </c>
      <c r="O63" s="135"/>
      <c r="P63" s="135"/>
    </row>
    <row r="64" spans="1:16">
      <c r="A64" s="135" t="s">
        <v>26</v>
      </c>
      <c r="B64" s="135">
        <f>'将来負担比率（分子）の構造'!I$43</f>
        <v>10717</v>
      </c>
      <c r="C64" s="135"/>
      <c r="D64" s="135"/>
      <c r="E64" s="135">
        <f>'将来負担比率（分子）の構造'!J$43</f>
        <v>10561</v>
      </c>
      <c r="F64" s="135"/>
      <c r="G64" s="135"/>
      <c r="H64" s="135">
        <f>'将来負担比率（分子）の構造'!K$43</f>
        <v>9775</v>
      </c>
      <c r="I64" s="135"/>
      <c r="J64" s="135"/>
      <c r="K64" s="135">
        <f>'将来負担比率（分子）の構造'!L$43</f>
        <v>9477</v>
      </c>
      <c r="L64" s="135"/>
      <c r="M64" s="135"/>
      <c r="N64" s="135">
        <f>'将来負担比率（分子）の構造'!M$43</f>
        <v>9656</v>
      </c>
      <c r="O64" s="135"/>
      <c r="P64" s="135"/>
    </row>
    <row r="65" spans="1:16">
      <c r="A65" s="135" t="s">
        <v>25</v>
      </c>
      <c r="B65" s="135">
        <f>'将来負担比率（分子）の構造'!I$42</f>
        <v>143</v>
      </c>
      <c r="C65" s="135"/>
      <c r="D65" s="135"/>
      <c r="E65" s="135">
        <f>'将来負担比率（分子）の構造'!J$42</f>
        <v>130</v>
      </c>
      <c r="F65" s="135"/>
      <c r="G65" s="135"/>
      <c r="H65" s="135">
        <f>'将来負担比率（分子）の構造'!K$42</f>
        <v>117</v>
      </c>
      <c r="I65" s="135"/>
      <c r="J65" s="135"/>
      <c r="K65" s="135">
        <f>'将来負担比率（分子）の構造'!L$42</f>
        <v>105</v>
      </c>
      <c r="L65" s="135"/>
      <c r="M65" s="135"/>
      <c r="N65" s="135">
        <f>'将来負担比率（分子）の構造'!M$42</f>
        <v>86</v>
      </c>
      <c r="O65" s="135"/>
      <c r="P65" s="135"/>
    </row>
    <row r="66" spans="1:16">
      <c r="A66" s="135" t="s">
        <v>24</v>
      </c>
      <c r="B66" s="135">
        <f>'将来負担比率（分子）の構造'!I$41</f>
        <v>11656</v>
      </c>
      <c r="C66" s="135"/>
      <c r="D66" s="135"/>
      <c r="E66" s="135">
        <f>'将来負担比率（分子）の構造'!J$41</f>
        <v>11113</v>
      </c>
      <c r="F66" s="135"/>
      <c r="G66" s="135"/>
      <c r="H66" s="135">
        <f>'将来負担比率（分子）の構造'!K$41</f>
        <v>10636</v>
      </c>
      <c r="I66" s="135"/>
      <c r="J66" s="135"/>
      <c r="K66" s="135">
        <f>'将来負担比率（分子）の構造'!L$41</f>
        <v>11020</v>
      </c>
      <c r="L66" s="135"/>
      <c r="M66" s="135"/>
      <c r="N66" s="135">
        <f>'将来負担比率（分子）の構造'!M$41</f>
        <v>10492</v>
      </c>
      <c r="O66" s="135"/>
      <c r="P66" s="135"/>
    </row>
    <row r="67" spans="1:16">
      <c r="A67" s="135" t="s">
        <v>62</v>
      </c>
      <c r="B67" s="135" t="e">
        <f>NA()</f>
        <v>#N/A</v>
      </c>
      <c r="C67" s="135">
        <f>IF(ISNUMBER('将来負担比率（分子）の構造'!I$52), IF('将来負担比率（分子）の構造'!I$52 &lt; 0, 0, '将来負担比率（分子）の構造'!I$52), NA())</f>
        <v>7802</v>
      </c>
      <c r="D67" s="135" t="e">
        <f>NA()</f>
        <v>#N/A</v>
      </c>
      <c r="E67" s="135" t="e">
        <f>NA()</f>
        <v>#N/A</v>
      </c>
      <c r="F67" s="135">
        <f>IF(ISNUMBER('将来負担比率（分子）の構造'!J$52), IF('将来負担比率（分子）の構造'!J$52 &lt; 0, 0, '将来負担比率（分子）の構造'!J$52), NA())</f>
        <v>6349</v>
      </c>
      <c r="G67" s="135" t="e">
        <f>NA()</f>
        <v>#N/A</v>
      </c>
      <c r="H67" s="135" t="e">
        <f>NA()</f>
        <v>#N/A</v>
      </c>
      <c r="I67" s="135">
        <f>IF(ISNUMBER('将来負担比率（分子）の構造'!K$52), IF('将来負担比率（分子）の構造'!K$52 &lt; 0, 0, '将来負担比率（分子）の構造'!K$52), NA())</f>
        <v>4061</v>
      </c>
      <c r="J67" s="135" t="e">
        <f>NA()</f>
        <v>#N/A</v>
      </c>
      <c r="K67" s="135" t="e">
        <f>NA()</f>
        <v>#N/A</v>
      </c>
      <c r="L67" s="135">
        <f>IF(ISNUMBER('将来負担比率（分子）の構造'!L$52), IF('将来負担比率（分子）の構造'!L$52 &lt; 0, 0, '将来負担比率（分子）の構造'!L$52), NA())</f>
        <v>4144</v>
      </c>
      <c r="M67" s="135" t="e">
        <f>NA()</f>
        <v>#N/A</v>
      </c>
      <c r="N67" s="135" t="e">
        <f>NA()</f>
        <v>#N/A</v>
      </c>
      <c r="O67" s="135">
        <f>IF(ISNUMBER('将来負担比率（分子）の構造'!M$52), IF('将来負担比率（分子）の構造'!M$52 &lt; 0, 0, '将来負担比率（分子）の構造'!M$52), NA())</f>
        <v>4265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1963295</v>
      </c>
      <c r="S5" s="639"/>
      <c r="T5" s="639"/>
      <c r="U5" s="639"/>
      <c r="V5" s="639"/>
      <c r="W5" s="639"/>
      <c r="X5" s="639"/>
      <c r="Y5" s="686"/>
      <c r="Z5" s="699">
        <v>19.100000000000001</v>
      </c>
      <c r="AA5" s="699"/>
      <c r="AB5" s="699"/>
      <c r="AC5" s="699"/>
      <c r="AD5" s="700">
        <v>1963295</v>
      </c>
      <c r="AE5" s="700"/>
      <c r="AF5" s="700"/>
      <c r="AG5" s="700"/>
      <c r="AH5" s="700"/>
      <c r="AI5" s="700"/>
      <c r="AJ5" s="700"/>
      <c r="AK5" s="700"/>
      <c r="AL5" s="687">
        <v>29.9</v>
      </c>
      <c r="AM5" s="656"/>
      <c r="AN5" s="656"/>
      <c r="AO5" s="688"/>
      <c r="AP5" s="675" t="s">
        <v>205</v>
      </c>
      <c r="AQ5" s="676"/>
      <c r="AR5" s="676"/>
      <c r="AS5" s="676"/>
      <c r="AT5" s="676"/>
      <c r="AU5" s="676"/>
      <c r="AV5" s="676"/>
      <c r="AW5" s="676"/>
      <c r="AX5" s="676"/>
      <c r="AY5" s="676"/>
      <c r="AZ5" s="676"/>
      <c r="BA5" s="676"/>
      <c r="BB5" s="676"/>
      <c r="BC5" s="676"/>
      <c r="BD5" s="676"/>
      <c r="BE5" s="676"/>
      <c r="BF5" s="677"/>
      <c r="BG5" s="588">
        <v>1932366</v>
      </c>
      <c r="BH5" s="589"/>
      <c r="BI5" s="589"/>
      <c r="BJ5" s="589"/>
      <c r="BK5" s="589"/>
      <c r="BL5" s="589"/>
      <c r="BM5" s="589"/>
      <c r="BN5" s="590"/>
      <c r="BO5" s="641">
        <v>98.4</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144267</v>
      </c>
      <c r="S6" s="589"/>
      <c r="T6" s="589"/>
      <c r="U6" s="589"/>
      <c r="V6" s="589"/>
      <c r="W6" s="589"/>
      <c r="X6" s="589"/>
      <c r="Y6" s="590"/>
      <c r="Z6" s="641">
        <v>1.4</v>
      </c>
      <c r="AA6" s="641"/>
      <c r="AB6" s="641"/>
      <c r="AC6" s="641"/>
      <c r="AD6" s="642">
        <v>144267</v>
      </c>
      <c r="AE6" s="642"/>
      <c r="AF6" s="642"/>
      <c r="AG6" s="642"/>
      <c r="AH6" s="642"/>
      <c r="AI6" s="642"/>
      <c r="AJ6" s="642"/>
      <c r="AK6" s="642"/>
      <c r="AL6" s="611">
        <v>2.2000000000000002</v>
      </c>
      <c r="AM6" s="643"/>
      <c r="AN6" s="643"/>
      <c r="AO6" s="644"/>
      <c r="AP6" s="585" t="s">
        <v>211</v>
      </c>
      <c r="AQ6" s="586"/>
      <c r="AR6" s="586"/>
      <c r="AS6" s="586"/>
      <c r="AT6" s="586"/>
      <c r="AU6" s="586"/>
      <c r="AV6" s="586"/>
      <c r="AW6" s="586"/>
      <c r="AX6" s="586"/>
      <c r="AY6" s="586"/>
      <c r="AZ6" s="586"/>
      <c r="BA6" s="586"/>
      <c r="BB6" s="586"/>
      <c r="BC6" s="586"/>
      <c r="BD6" s="586"/>
      <c r="BE6" s="586"/>
      <c r="BF6" s="587"/>
      <c r="BG6" s="588">
        <v>1932366</v>
      </c>
      <c r="BH6" s="589"/>
      <c r="BI6" s="589"/>
      <c r="BJ6" s="589"/>
      <c r="BK6" s="589"/>
      <c r="BL6" s="589"/>
      <c r="BM6" s="589"/>
      <c r="BN6" s="590"/>
      <c r="BO6" s="641">
        <v>98.4</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116099</v>
      </c>
      <c r="CS6" s="589"/>
      <c r="CT6" s="589"/>
      <c r="CU6" s="589"/>
      <c r="CV6" s="589"/>
      <c r="CW6" s="589"/>
      <c r="CX6" s="589"/>
      <c r="CY6" s="590"/>
      <c r="CZ6" s="641">
        <v>1.2</v>
      </c>
      <c r="DA6" s="641"/>
      <c r="DB6" s="641"/>
      <c r="DC6" s="641"/>
      <c r="DD6" s="594" t="s">
        <v>206</v>
      </c>
      <c r="DE6" s="589"/>
      <c r="DF6" s="589"/>
      <c r="DG6" s="589"/>
      <c r="DH6" s="589"/>
      <c r="DI6" s="589"/>
      <c r="DJ6" s="589"/>
      <c r="DK6" s="589"/>
      <c r="DL6" s="589"/>
      <c r="DM6" s="589"/>
      <c r="DN6" s="589"/>
      <c r="DO6" s="589"/>
      <c r="DP6" s="590"/>
      <c r="DQ6" s="594">
        <v>116099</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2943</v>
      </c>
      <c r="S7" s="589"/>
      <c r="T7" s="589"/>
      <c r="U7" s="589"/>
      <c r="V7" s="589"/>
      <c r="W7" s="589"/>
      <c r="X7" s="589"/>
      <c r="Y7" s="590"/>
      <c r="Z7" s="641">
        <v>0</v>
      </c>
      <c r="AA7" s="641"/>
      <c r="AB7" s="641"/>
      <c r="AC7" s="641"/>
      <c r="AD7" s="642">
        <v>2943</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835868</v>
      </c>
      <c r="BH7" s="589"/>
      <c r="BI7" s="589"/>
      <c r="BJ7" s="589"/>
      <c r="BK7" s="589"/>
      <c r="BL7" s="589"/>
      <c r="BM7" s="589"/>
      <c r="BN7" s="590"/>
      <c r="BO7" s="641">
        <v>42.6</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1433824</v>
      </c>
      <c r="CS7" s="589"/>
      <c r="CT7" s="589"/>
      <c r="CU7" s="589"/>
      <c r="CV7" s="589"/>
      <c r="CW7" s="589"/>
      <c r="CX7" s="589"/>
      <c r="CY7" s="590"/>
      <c r="CZ7" s="641">
        <v>15.1</v>
      </c>
      <c r="DA7" s="641"/>
      <c r="DB7" s="641"/>
      <c r="DC7" s="641"/>
      <c r="DD7" s="594">
        <v>102726</v>
      </c>
      <c r="DE7" s="589"/>
      <c r="DF7" s="589"/>
      <c r="DG7" s="589"/>
      <c r="DH7" s="589"/>
      <c r="DI7" s="589"/>
      <c r="DJ7" s="589"/>
      <c r="DK7" s="589"/>
      <c r="DL7" s="589"/>
      <c r="DM7" s="589"/>
      <c r="DN7" s="589"/>
      <c r="DO7" s="589"/>
      <c r="DP7" s="590"/>
      <c r="DQ7" s="594">
        <v>1153613</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11074</v>
      </c>
      <c r="S8" s="589"/>
      <c r="T8" s="589"/>
      <c r="U8" s="589"/>
      <c r="V8" s="589"/>
      <c r="W8" s="589"/>
      <c r="X8" s="589"/>
      <c r="Y8" s="590"/>
      <c r="Z8" s="641">
        <v>0.1</v>
      </c>
      <c r="AA8" s="641"/>
      <c r="AB8" s="641"/>
      <c r="AC8" s="641"/>
      <c r="AD8" s="642">
        <v>11074</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34077</v>
      </c>
      <c r="BH8" s="589"/>
      <c r="BI8" s="589"/>
      <c r="BJ8" s="589"/>
      <c r="BK8" s="589"/>
      <c r="BL8" s="589"/>
      <c r="BM8" s="589"/>
      <c r="BN8" s="590"/>
      <c r="BO8" s="641">
        <v>1.7</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2484109</v>
      </c>
      <c r="CS8" s="589"/>
      <c r="CT8" s="589"/>
      <c r="CU8" s="589"/>
      <c r="CV8" s="589"/>
      <c r="CW8" s="589"/>
      <c r="CX8" s="589"/>
      <c r="CY8" s="590"/>
      <c r="CZ8" s="641">
        <v>26.1</v>
      </c>
      <c r="DA8" s="641"/>
      <c r="DB8" s="641"/>
      <c r="DC8" s="641"/>
      <c r="DD8" s="594">
        <v>162881</v>
      </c>
      <c r="DE8" s="589"/>
      <c r="DF8" s="589"/>
      <c r="DG8" s="589"/>
      <c r="DH8" s="589"/>
      <c r="DI8" s="589"/>
      <c r="DJ8" s="589"/>
      <c r="DK8" s="589"/>
      <c r="DL8" s="589"/>
      <c r="DM8" s="589"/>
      <c r="DN8" s="589"/>
      <c r="DO8" s="589"/>
      <c r="DP8" s="590"/>
      <c r="DQ8" s="594">
        <v>1350981</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10760</v>
      </c>
      <c r="S9" s="589"/>
      <c r="T9" s="589"/>
      <c r="U9" s="589"/>
      <c r="V9" s="589"/>
      <c r="W9" s="589"/>
      <c r="X9" s="589"/>
      <c r="Y9" s="590"/>
      <c r="Z9" s="641">
        <v>0.1</v>
      </c>
      <c r="AA9" s="641"/>
      <c r="AB9" s="641"/>
      <c r="AC9" s="641"/>
      <c r="AD9" s="642">
        <v>10760</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732911</v>
      </c>
      <c r="BH9" s="589"/>
      <c r="BI9" s="589"/>
      <c r="BJ9" s="589"/>
      <c r="BK9" s="589"/>
      <c r="BL9" s="589"/>
      <c r="BM9" s="589"/>
      <c r="BN9" s="590"/>
      <c r="BO9" s="641">
        <v>37.299999999999997</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689377</v>
      </c>
      <c r="CS9" s="589"/>
      <c r="CT9" s="589"/>
      <c r="CU9" s="589"/>
      <c r="CV9" s="589"/>
      <c r="CW9" s="589"/>
      <c r="CX9" s="589"/>
      <c r="CY9" s="590"/>
      <c r="CZ9" s="641">
        <v>7.3</v>
      </c>
      <c r="DA9" s="641"/>
      <c r="DB9" s="641"/>
      <c r="DC9" s="641"/>
      <c r="DD9" s="594">
        <v>90336</v>
      </c>
      <c r="DE9" s="589"/>
      <c r="DF9" s="589"/>
      <c r="DG9" s="589"/>
      <c r="DH9" s="589"/>
      <c r="DI9" s="589"/>
      <c r="DJ9" s="589"/>
      <c r="DK9" s="589"/>
      <c r="DL9" s="589"/>
      <c r="DM9" s="589"/>
      <c r="DN9" s="589"/>
      <c r="DO9" s="589"/>
      <c r="DP9" s="590"/>
      <c r="DQ9" s="594">
        <v>607379</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323737</v>
      </c>
      <c r="S10" s="589"/>
      <c r="T10" s="589"/>
      <c r="U10" s="589"/>
      <c r="V10" s="589"/>
      <c r="W10" s="589"/>
      <c r="X10" s="589"/>
      <c r="Y10" s="590"/>
      <c r="Z10" s="641">
        <v>3.1</v>
      </c>
      <c r="AA10" s="641"/>
      <c r="AB10" s="641"/>
      <c r="AC10" s="641"/>
      <c r="AD10" s="642">
        <v>323737</v>
      </c>
      <c r="AE10" s="642"/>
      <c r="AF10" s="642"/>
      <c r="AG10" s="642"/>
      <c r="AH10" s="642"/>
      <c r="AI10" s="642"/>
      <c r="AJ10" s="642"/>
      <c r="AK10" s="642"/>
      <c r="AL10" s="611">
        <v>4.9000000000000004</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27040</v>
      </c>
      <c r="BH10" s="589"/>
      <c r="BI10" s="589"/>
      <c r="BJ10" s="589"/>
      <c r="BK10" s="589"/>
      <c r="BL10" s="589"/>
      <c r="BM10" s="589"/>
      <c r="BN10" s="590"/>
      <c r="BO10" s="641">
        <v>1.4</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52752</v>
      </c>
      <c r="CS10" s="589"/>
      <c r="CT10" s="589"/>
      <c r="CU10" s="589"/>
      <c r="CV10" s="589"/>
      <c r="CW10" s="589"/>
      <c r="CX10" s="589"/>
      <c r="CY10" s="590"/>
      <c r="CZ10" s="641">
        <v>0.6</v>
      </c>
      <c r="DA10" s="641"/>
      <c r="DB10" s="641"/>
      <c r="DC10" s="641"/>
      <c r="DD10" s="594" t="s">
        <v>108</v>
      </c>
      <c r="DE10" s="589"/>
      <c r="DF10" s="589"/>
      <c r="DG10" s="589"/>
      <c r="DH10" s="589"/>
      <c r="DI10" s="589"/>
      <c r="DJ10" s="589"/>
      <c r="DK10" s="589"/>
      <c r="DL10" s="589"/>
      <c r="DM10" s="589"/>
      <c r="DN10" s="589"/>
      <c r="DO10" s="589"/>
      <c r="DP10" s="590"/>
      <c r="DQ10" s="594">
        <v>34</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62228</v>
      </c>
      <c r="S11" s="589"/>
      <c r="T11" s="589"/>
      <c r="U11" s="589"/>
      <c r="V11" s="589"/>
      <c r="W11" s="589"/>
      <c r="X11" s="589"/>
      <c r="Y11" s="590"/>
      <c r="Z11" s="641">
        <v>0.6</v>
      </c>
      <c r="AA11" s="641"/>
      <c r="AB11" s="641"/>
      <c r="AC11" s="641"/>
      <c r="AD11" s="642">
        <v>62228</v>
      </c>
      <c r="AE11" s="642"/>
      <c r="AF11" s="642"/>
      <c r="AG11" s="642"/>
      <c r="AH11" s="642"/>
      <c r="AI11" s="642"/>
      <c r="AJ11" s="642"/>
      <c r="AK11" s="642"/>
      <c r="AL11" s="611">
        <v>0.9</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41840</v>
      </c>
      <c r="BH11" s="589"/>
      <c r="BI11" s="589"/>
      <c r="BJ11" s="589"/>
      <c r="BK11" s="589"/>
      <c r="BL11" s="589"/>
      <c r="BM11" s="589"/>
      <c r="BN11" s="590"/>
      <c r="BO11" s="641">
        <v>2.1</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475840</v>
      </c>
      <c r="CS11" s="589"/>
      <c r="CT11" s="589"/>
      <c r="CU11" s="589"/>
      <c r="CV11" s="589"/>
      <c r="CW11" s="589"/>
      <c r="CX11" s="589"/>
      <c r="CY11" s="590"/>
      <c r="CZ11" s="641">
        <v>5</v>
      </c>
      <c r="DA11" s="641"/>
      <c r="DB11" s="641"/>
      <c r="DC11" s="641"/>
      <c r="DD11" s="594">
        <v>19833</v>
      </c>
      <c r="DE11" s="589"/>
      <c r="DF11" s="589"/>
      <c r="DG11" s="589"/>
      <c r="DH11" s="589"/>
      <c r="DI11" s="589"/>
      <c r="DJ11" s="589"/>
      <c r="DK11" s="589"/>
      <c r="DL11" s="589"/>
      <c r="DM11" s="589"/>
      <c r="DN11" s="589"/>
      <c r="DO11" s="589"/>
      <c r="DP11" s="590"/>
      <c r="DQ11" s="594">
        <v>416935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900515</v>
      </c>
      <c r="BH12" s="589"/>
      <c r="BI12" s="589"/>
      <c r="BJ12" s="589"/>
      <c r="BK12" s="589"/>
      <c r="BL12" s="589"/>
      <c r="BM12" s="589"/>
      <c r="BN12" s="590"/>
      <c r="BO12" s="641">
        <v>45.9</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244008</v>
      </c>
      <c r="CS12" s="589"/>
      <c r="CT12" s="589"/>
      <c r="CU12" s="589"/>
      <c r="CV12" s="589"/>
      <c r="CW12" s="589"/>
      <c r="CX12" s="589"/>
      <c r="CY12" s="590"/>
      <c r="CZ12" s="641">
        <v>2.6</v>
      </c>
      <c r="DA12" s="641"/>
      <c r="DB12" s="641"/>
      <c r="DC12" s="641"/>
      <c r="DD12" s="594">
        <v>63508</v>
      </c>
      <c r="DE12" s="589"/>
      <c r="DF12" s="589"/>
      <c r="DG12" s="589"/>
      <c r="DH12" s="589"/>
      <c r="DI12" s="589"/>
      <c r="DJ12" s="589"/>
      <c r="DK12" s="589"/>
      <c r="DL12" s="589"/>
      <c r="DM12" s="589"/>
      <c r="DN12" s="589"/>
      <c r="DO12" s="589"/>
      <c r="DP12" s="590"/>
      <c r="DQ12" s="594">
        <v>197095</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26190</v>
      </c>
      <c r="S13" s="589"/>
      <c r="T13" s="589"/>
      <c r="U13" s="589"/>
      <c r="V13" s="589"/>
      <c r="W13" s="589"/>
      <c r="X13" s="589"/>
      <c r="Y13" s="590"/>
      <c r="Z13" s="641">
        <v>0.3</v>
      </c>
      <c r="AA13" s="641"/>
      <c r="AB13" s="641"/>
      <c r="AC13" s="641"/>
      <c r="AD13" s="642">
        <v>26190</v>
      </c>
      <c r="AE13" s="642"/>
      <c r="AF13" s="642"/>
      <c r="AG13" s="642"/>
      <c r="AH13" s="642"/>
      <c r="AI13" s="642"/>
      <c r="AJ13" s="642"/>
      <c r="AK13" s="642"/>
      <c r="AL13" s="611">
        <v>0.4</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889592</v>
      </c>
      <c r="BH13" s="589"/>
      <c r="BI13" s="589"/>
      <c r="BJ13" s="589"/>
      <c r="BK13" s="589"/>
      <c r="BL13" s="589"/>
      <c r="BM13" s="589"/>
      <c r="BN13" s="590"/>
      <c r="BO13" s="641">
        <v>45.3</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1140192</v>
      </c>
      <c r="CS13" s="589"/>
      <c r="CT13" s="589"/>
      <c r="CU13" s="589"/>
      <c r="CV13" s="589"/>
      <c r="CW13" s="589"/>
      <c r="CX13" s="589"/>
      <c r="CY13" s="590"/>
      <c r="CZ13" s="641">
        <v>12</v>
      </c>
      <c r="DA13" s="641"/>
      <c r="DB13" s="641"/>
      <c r="DC13" s="641"/>
      <c r="DD13" s="594">
        <v>542358</v>
      </c>
      <c r="DE13" s="589"/>
      <c r="DF13" s="589"/>
      <c r="DG13" s="589"/>
      <c r="DH13" s="589"/>
      <c r="DI13" s="589"/>
      <c r="DJ13" s="589"/>
      <c r="DK13" s="589"/>
      <c r="DL13" s="589"/>
      <c r="DM13" s="589"/>
      <c r="DN13" s="589"/>
      <c r="DO13" s="589"/>
      <c r="DP13" s="590"/>
      <c r="DQ13" s="594">
        <v>792885</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58964</v>
      </c>
      <c r="BH14" s="589"/>
      <c r="BI14" s="589"/>
      <c r="BJ14" s="589"/>
      <c r="BK14" s="589"/>
      <c r="BL14" s="589"/>
      <c r="BM14" s="589"/>
      <c r="BN14" s="590"/>
      <c r="BO14" s="641">
        <v>3</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491777</v>
      </c>
      <c r="CS14" s="589"/>
      <c r="CT14" s="589"/>
      <c r="CU14" s="589"/>
      <c r="CV14" s="589"/>
      <c r="CW14" s="589"/>
      <c r="CX14" s="589"/>
      <c r="CY14" s="590"/>
      <c r="CZ14" s="641">
        <v>5.2</v>
      </c>
      <c r="DA14" s="641"/>
      <c r="DB14" s="641"/>
      <c r="DC14" s="641"/>
      <c r="DD14" s="594">
        <v>60128</v>
      </c>
      <c r="DE14" s="589"/>
      <c r="DF14" s="589"/>
      <c r="DG14" s="589"/>
      <c r="DH14" s="589"/>
      <c r="DI14" s="589"/>
      <c r="DJ14" s="589"/>
      <c r="DK14" s="589"/>
      <c r="DL14" s="589"/>
      <c r="DM14" s="589"/>
      <c r="DN14" s="589"/>
      <c r="DO14" s="589"/>
      <c r="DP14" s="590"/>
      <c r="DQ14" s="594">
        <v>427840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6638</v>
      </c>
      <c r="S15" s="589"/>
      <c r="T15" s="589"/>
      <c r="U15" s="589"/>
      <c r="V15" s="589"/>
      <c r="W15" s="589"/>
      <c r="X15" s="589"/>
      <c r="Y15" s="590"/>
      <c r="Z15" s="641">
        <v>0.1</v>
      </c>
      <c r="AA15" s="641"/>
      <c r="AB15" s="641"/>
      <c r="AC15" s="641"/>
      <c r="AD15" s="642">
        <v>6638</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137019</v>
      </c>
      <c r="BH15" s="589"/>
      <c r="BI15" s="589"/>
      <c r="BJ15" s="589"/>
      <c r="BK15" s="589"/>
      <c r="BL15" s="589"/>
      <c r="BM15" s="589"/>
      <c r="BN15" s="590"/>
      <c r="BO15" s="641">
        <v>7</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999149</v>
      </c>
      <c r="CS15" s="589"/>
      <c r="CT15" s="589"/>
      <c r="CU15" s="589"/>
      <c r="CV15" s="589"/>
      <c r="CW15" s="589"/>
      <c r="CX15" s="589"/>
      <c r="CY15" s="590"/>
      <c r="CZ15" s="641">
        <v>10.5</v>
      </c>
      <c r="DA15" s="641"/>
      <c r="DB15" s="641"/>
      <c r="DC15" s="641"/>
      <c r="DD15" s="594">
        <v>168783</v>
      </c>
      <c r="DE15" s="589"/>
      <c r="DF15" s="589"/>
      <c r="DG15" s="589"/>
      <c r="DH15" s="589"/>
      <c r="DI15" s="589"/>
      <c r="DJ15" s="589"/>
      <c r="DK15" s="589"/>
      <c r="DL15" s="589"/>
      <c r="DM15" s="589"/>
      <c r="DN15" s="589"/>
      <c r="DO15" s="589"/>
      <c r="DP15" s="590"/>
      <c r="DQ15" s="594">
        <v>720201</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4368527</v>
      </c>
      <c r="S16" s="589"/>
      <c r="T16" s="589"/>
      <c r="U16" s="589"/>
      <c r="V16" s="589"/>
      <c r="W16" s="589"/>
      <c r="X16" s="589"/>
      <c r="Y16" s="590"/>
      <c r="Z16" s="641">
        <v>42.4</v>
      </c>
      <c r="AA16" s="641"/>
      <c r="AB16" s="641"/>
      <c r="AC16" s="641"/>
      <c r="AD16" s="642">
        <v>4009371</v>
      </c>
      <c r="AE16" s="642"/>
      <c r="AF16" s="642"/>
      <c r="AG16" s="642"/>
      <c r="AH16" s="642"/>
      <c r="AI16" s="642"/>
      <c r="AJ16" s="642"/>
      <c r="AK16" s="642"/>
      <c r="AL16" s="611">
        <v>61</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79067</v>
      </c>
      <c r="CS16" s="589"/>
      <c r="CT16" s="589"/>
      <c r="CU16" s="589"/>
      <c r="CV16" s="589"/>
      <c r="CW16" s="589"/>
      <c r="CX16" s="589"/>
      <c r="CY16" s="590"/>
      <c r="CZ16" s="641">
        <v>0.8</v>
      </c>
      <c r="DA16" s="641"/>
      <c r="DB16" s="641"/>
      <c r="DC16" s="641"/>
      <c r="DD16" s="594" t="s">
        <v>108</v>
      </c>
      <c r="DE16" s="589"/>
      <c r="DF16" s="589"/>
      <c r="DG16" s="589"/>
      <c r="DH16" s="589"/>
      <c r="DI16" s="589"/>
      <c r="DJ16" s="589"/>
      <c r="DK16" s="589"/>
      <c r="DL16" s="589"/>
      <c r="DM16" s="589"/>
      <c r="DN16" s="589"/>
      <c r="DO16" s="589"/>
      <c r="DP16" s="590"/>
      <c r="DQ16" s="594">
        <v>19134</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4009371</v>
      </c>
      <c r="S17" s="589"/>
      <c r="T17" s="589"/>
      <c r="U17" s="589"/>
      <c r="V17" s="589"/>
      <c r="W17" s="589"/>
      <c r="X17" s="589"/>
      <c r="Y17" s="590"/>
      <c r="Z17" s="641">
        <v>38.9</v>
      </c>
      <c r="AA17" s="641"/>
      <c r="AB17" s="641"/>
      <c r="AC17" s="641"/>
      <c r="AD17" s="642">
        <v>4009371</v>
      </c>
      <c r="AE17" s="642"/>
      <c r="AF17" s="642"/>
      <c r="AG17" s="642"/>
      <c r="AH17" s="642"/>
      <c r="AI17" s="642"/>
      <c r="AJ17" s="642"/>
      <c r="AK17" s="642"/>
      <c r="AL17" s="611">
        <v>61</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1295370</v>
      </c>
      <c r="CS17" s="589"/>
      <c r="CT17" s="589"/>
      <c r="CU17" s="589"/>
      <c r="CV17" s="589"/>
      <c r="CW17" s="589"/>
      <c r="CX17" s="589"/>
      <c r="CY17" s="590"/>
      <c r="CZ17" s="641">
        <v>13.6</v>
      </c>
      <c r="DA17" s="641"/>
      <c r="DB17" s="641"/>
      <c r="DC17" s="641"/>
      <c r="DD17" s="594" t="s">
        <v>108</v>
      </c>
      <c r="DE17" s="589"/>
      <c r="DF17" s="589"/>
      <c r="DG17" s="589"/>
      <c r="DH17" s="589"/>
      <c r="DI17" s="589"/>
      <c r="DJ17" s="589"/>
      <c r="DK17" s="589"/>
      <c r="DL17" s="589"/>
      <c r="DM17" s="589"/>
      <c r="DN17" s="589"/>
      <c r="DO17" s="589"/>
      <c r="DP17" s="590"/>
      <c r="DQ17" s="594">
        <v>1224098</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214847</v>
      </c>
      <c r="S18" s="589"/>
      <c r="T18" s="589"/>
      <c r="U18" s="589"/>
      <c r="V18" s="589"/>
      <c r="W18" s="589"/>
      <c r="X18" s="589"/>
      <c r="Y18" s="590"/>
      <c r="Z18" s="641">
        <v>2.1</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144309</v>
      </c>
      <c r="S19" s="589"/>
      <c r="T19" s="589"/>
      <c r="U19" s="589"/>
      <c r="V19" s="589"/>
      <c r="W19" s="589"/>
      <c r="X19" s="589"/>
      <c r="Y19" s="590"/>
      <c r="Z19" s="641">
        <v>1.4</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30929</v>
      </c>
      <c r="BH19" s="589"/>
      <c r="BI19" s="589"/>
      <c r="BJ19" s="589"/>
      <c r="BK19" s="589"/>
      <c r="BL19" s="589"/>
      <c r="BM19" s="589"/>
      <c r="BN19" s="590"/>
      <c r="BO19" s="641">
        <v>1.6</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6919659</v>
      </c>
      <c r="S20" s="589"/>
      <c r="T20" s="589"/>
      <c r="U20" s="589"/>
      <c r="V20" s="589"/>
      <c r="W20" s="589"/>
      <c r="X20" s="589"/>
      <c r="Y20" s="590"/>
      <c r="Z20" s="641">
        <v>67.2</v>
      </c>
      <c r="AA20" s="641"/>
      <c r="AB20" s="641"/>
      <c r="AC20" s="641"/>
      <c r="AD20" s="642">
        <v>6560503</v>
      </c>
      <c r="AE20" s="642"/>
      <c r="AF20" s="642"/>
      <c r="AG20" s="642"/>
      <c r="AH20" s="642"/>
      <c r="AI20" s="642"/>
      <c r="AJ20" s="642"/>
      <c r="AK20" s="642"/>
      <c r="AL20" s="611">
        <v>99.8</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30929</v>
      </c>
      <c r="BH20" s="589"/>
      <c r="BI20" s="589"/>
      <c r="BJ20" s="589"/>
      <c r="BK20" s="589"/>
      <c r="BL20" s="589"/>
      <c r="BM20" s="589"/>
      <c r="BN20" s="590"/>
      <c r="BO20" s="641">
        <v>1.6</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9501564</v>
      </c>
      <c r="CS20" s="589"/>
      <c r="CT20" s="589"/>
      <c r="CU20" s="589"/>
      <c r="CV20" s="589"/>
      <c r="CW20" s="589"/>
      <c r="CX20" s="589"/>
      <c r="CY20" s="590"/>
      <c r="CZ20" s="641">
        <v>100</v>
      </c>
      <c r="DA20" s="641"/>
      <c r="DB20" s="641"/>
      <c r="DC20" s="641"/>
      <c r="DD20" s="594">
        <v>1210553</v>
      </c>
      <c r="DE20" s="589"/>
      <c r="DF20" s="589"/>
      <c r="DG20" s="589"/>
      <c r="DH20" s="589"/>
      <c r="DI20" s="589"/>
      <c r="DJ20" s="589"/>
      <c r="DK20" s="589"/>
      <c r="DL20" s="589"/>
      <c r="DM20" s="589"/>
      <c r="DN20" s="589"/>
      <c r="DO20" s="589"/>
      <c r="DP20" s="590"/>
      <c r="DQ20" s="594">
        <v>7026294</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2596</v>
      </c>
      <c r="S21" s="589"/>
      <c r="T21" s="589"/>
      <c r="U21" s="589"/>
      <c r="V21" s="589"/>
      <c r="W21" s="589"/>
      <c r="X21" s="589"/>
      <c r="Y21" s="590"/>
      <c r="Z21" s="641">
        <v>0</v>
      </c>
      <c r="AA21" s="641"/>
      <c r="AB21" s="641"/>
      <c r="AC21" s="641"/>
      <c r="AD21" s="642">
        <v>2596</v>
      </c>
      <c r="AE21" s="642"/>
      <c r="AF21" s="642"/>
      <c r="AG21" s="642"/>
      <c r="AH21" s="642"/>
      <c r="AI21" s="642"/>
      <c r="AJ21" s="642"/>
      <c r="AK21" s="642"/>
      <c r="AL21" s="611">
        <v>0</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30929</v>
      </c>
      <c r="BH21" s="589"/>
      <c r="BI21" s="589"/>
      <c r="BJ21" s="589"/>
      <c r="BK21" s="589"/>
      <c r="BL21" s="589"/>
      <c r="BM21" s="589"/>
      <c r="BN21" s="590"/>
      <c r="BO21" s="641">
        <v>1.6</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50857</v>
      </c>
      <c r="S22" s="589"/>
      <c r="T22" s="589"/>
      <c r="U22" s="589"/>
      <c r="V22" s="589"/>
      <c r="W22" s="589"/>
      <c r="X22" s="589"/>
      <c r="Y22" s="590"/>
      <c r="Z22" s="641">
        <v>0.5</v>
      </c>
      <c r="AA22" s="641"/>
      <c r="AB22" s="641"/>
      <c r="AC22" s="641"/>
      <c r="AD22" s="642">
        <v>2112</v>
      </c>
      <c r="AE22" s="642"/>
      <c r="AF22" s="642"/>
      <c r="AG22" s="642"/>
      <c r="AH22" s="642"/>
      <c r="AI22" s="642"/>
      <c r="AJ22" s="642"/>
      <c r="AK22" s="642"/>
      <c r="AL22" s="611">
        <v>0</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108078</v>
      </c>
      <c r="S23" s="589"/>
      <c r="T23" s="589"/>
      <c r="U23" s="589"/>
      <c r="V23" s="589"/>
      <c r="W23" s="589"/>
      <c r="X23" s="589"/>
      <c r="Y23" s="590"/>
      <c r="Z23" s="641">
        <v>1</v>
      </c>
      <c r="AA23" s="641"/>
      <c r="AB23" s="641"/>
      <c r="AC23" s="641"/>
      <c r="AD23" s="642">
        <v>2757</v>
      </c>
      <c r="AE23" s="642"/>
      <c r="AF23" s="642"/>
      <c r="AG23" s="642"/>
      <c r="AH23" s="642"/>
      <c r="AI23" s="642"/>
      <c r="AJ23" s="642"/>
      <c r="AK23" s="642"/>
      <c r="AL23" s="611">
        <v>0</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47061</v>
      </c>
      <c r="S24" s="589"/>
      <c r="T24" s="589"/>
      <c r="U24" s="589"/>
      <c r="V24" s="589"/>
      <c r="W24" s="589"/>
      <c r="X24" s="589"/>
      <c r="Y24" s="590"/>
      <c r="Z24" s="641">
        <v>0.5</v>
      </c>
      <c r="AA24" s="641"/>
      <c r="AB24" s="641"/>
      <c r="AC24" s="641"/>
      <c r="AD24" s="642" t="s">
        <v>108</v>
      </c>
      <c r="AE24" s="642"/>
      <c r="AF24" s="642"/>
      <c r="AG24" s="642"/>
      <c r="AH24" s="642"/>
      <c r="AI24" s="642"/>
      <c r="AJ24" s="642"/>
      <c r="AK24" s="642"/>
      <c r="AL24" s="611" t="s">
        <v>108</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4046084</v>
      </c>
      <c r="CS24" s="639"/>
      <c r="CT24" s="639"/>
      <c r="CU24" s="639"/>
      <c r="CV24" s="639"/>
      <c r="CW24" s="639"/>
      <c r="CX24" s="639"/>
      <c r="CY24" s="686"/>
      <c r="CZ24" s="690">
        <v>42.6</v>
      </c>
      <c r="DA24" s="691"/>
      <c r="DB24" s="691"/>
      <c r="DC24" s="692"/>
      <c r="DD24" s="685">
        <v>3069314</v>
      </c>
      <c r="DE24" s="639"/>
      <c r="DF24" s="639"/>
      <c r="DG24" s="639"/>
      <c r="DH24" s="639"/>
      <c r="DI24" s="639"/>
      <c r="DJ24" s="639"/>
      <c r="DK24" s="686"/>
      <c r="DL24" s="685">
        <v>2982997</v>
      </c>
      <c r="DM24" s="639"/>
      <c r="DN24" s="639"/>
      <c r="DO24" s="639"/>
      <c r="DP24" s="639"/>
      <c r="DQ24" s="639"/>
      <c r="DR24" s="639"/>
      <c r="DS24" s="639"/>
      <c r="DT24" s="639"/>
      <c r="DU24" s="639"/>
      <c r="DV24" s="686"/>
      <c r="DW24" s="687">
        <v>42.8</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864232</v>
      </c>
      <c r="S25" s="589"/>
      <c r="T25" s="589"/>
      <c r="U25" s="589"/>
      <c r="V25" s="589"/>
      <c r="W25" s="589"/>
      <c r="X25" s="589"/>
      <c r="Y25" s="590"/>
      <c r="Z25" s="641">
        <v>8.4</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1621767</v>
      </c>
      <c r="CS25" s="607"/>
      <c r="CT25" s="607"/>
      <c r="CU25" s="607"/>
      <c r="CV25" s="607"/>
      <c r="CW25" s="607"/>
      <c r="CX25" s="607"/>
      <c r="CY25" s="608"/>
      <c r="CZ25" s="591">
        <v>17.100000000000001</v>
      </c>
      <c r="DA25" s="609"/>
      <c r="DB25" s="609"/>
      <c r="DC25" s="610"/>
      <c r="DD25" s="594">
        <v>1545886</v>
      </c>
      <c r="DE25" s="607"/>
      <c r="DF25" s="607"/>
      <c r="DG25" s="607"/>
      <c r="DH25" s="607"/>
      <c r="DI25" s="607"/>
      <c r="DJ25" s="607"/>
      <c r="DK25" s="608"/>
      <c r="DL25" s="594">
        <v>1475843</v>
      </c>
      <c r="DM25" s="607"/>
      <c r="DN25" s="607"/>
      <c r="DO25" s="607"/>
      <c r="DP25" s="607"/>
      <c r="DQ25" s="607"/>
      <c r="DR25" s="607"/>
      <c r="DS25" s="607"/>
      <c r="DT25" s="607"/>
      <c r="DU25" s="607"/>
      <c r="DV25" s="608"/>
      <c r="DW25" s="611">
        <v>21.2</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v>712</v>
      </c>
      <c r="S26" s="589"/>
      <c r="T26" s="589"/>
      <c r="U26" s="589"/>
      <c r="V26" s="589"/>
      <c r="W26" s="589"/>
      <c r="X26" s="589"/>
      <c r="Y26" s="590"/>
      <c r="Z26" s="641">
        <v>0</v>
      </c>
      <c r="AA26" s="641"/>
      <c r="AB26" s="641"/>
      <c r="AC26" s="641"/>
      <c r="AD26" s="642">
        <v>712</v>
      </c>
      <c r="AE26" s="642"/>
      <c r="AF26" s="642"/>
      <c r="AG26" s="642"/>
      <c r="AH26" s="642"/>
      <c r="AI26" s="642"/>
      <c r="AJ26" s="642"/>
      <c r="AK26" s="642"/>
      <c r="AL26" s="611">
        <v>0</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908761</v>
      </c>
      <c r="CS26" s="589"/>
      <c r="CT26" s="589"/>
      <c r="CU26" s="589"/>
      <c r="CV26" s="589"/>
      <c r="CW26" s="589"/>
      <c r="CX26" s="589"/>
      <c r="CY26" s="590"/>
      <c r="CZ26" s="591">
        <v>9.6</v>
      </c>
      <c r="DA26" s="609"/>
      <c r="DB26" s="609"/>
      <c r="DC26" s="610"/>
      <c r="DD26" s="594">
        <v>844801</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698375</v>
      </c>
      <c r="S27" s="589"/>
      <c r="T27" s="589"/>
      <c r="U27" s="589"/>
      <c r="V27" s="589"/>
      <c r="W27" s="589"/>
      <c r="X27" s="589"/>
      <c r="Y27" s="590"/>
      <c r="Z27" s="641">
        <v>6.8</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1963295</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1128950</v>
      </c>
      <c r="CS27" s="607"/>
      <c r="CT27" s="607"/>
      <c r="CU27" s="607"/>
      <c r="CV27" s="607"/>
      <c r="CW27" s="607"/>
      <c r="CX27" s="607"/>
      <c r="CY27" s="608"/>
      <c r="CZ27" s="591">
        <v>11.9</v>
      </c>
      <c r="DA27" s="609"/>
      <c r="DB27" s="609"/>
      <c r="DC27" s="610"/>
      <c r="DD27" s="594">
        <v>299333</v>
      </c>
      <c r="DE27" s="607"/>
      <c r="DF27" s="607"/>
      <c r="DG27" s="607"/>
      <c r="DH27" s="607"/>
      <c r="DI27" s="607"/>
      <c r="DJ27" s="607"/>
      <c r="DK27" s="608"/>
      <c r="DL27" s="594">
        <v>294159</v>
      </c>
      <c r="DM27" s="607"/>
      <c r="DN27" s="607"/>
      <c r="DO27" s="607"/>
      <c r="DP27" s="607"/>
      <c r="DQ27" s="607"/>
      <c r="DR27" s="607"/>
      <c r="DS27" s="607"/>
      <c r="DT27" s="607"/>
      <c r="DU27" s="607"/>
      <c r="DV27" s="608"/>
      <c r="DW27" s="611">
        <v>4.2</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20598</v>
      </c>
      <c r="S28" s="589"/>
      <c r="T28" s="589"/>
      <c r="U28" s="589"/>
      <c r="V28" s="589"/>
      <c r="W28" s="589"/>
      <c r="X28" s="589"/>
      <c r="Y28" s="590"/>
      <c r="Z28" s="641">
        <v>0.2</v>
      </c>
      <c r="AA28" s="641"/>
      <c r="AB28" s="641"/>
      <c r="AC28" s="641"/>
      <c r="AD28" s="642">
        <v>4338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1295367</v>
      </c>
      <c r="CS28" s="589"/>
      <c r="CT28" s="589"/>
      <c r="CU28" s="589"/>
      <c r="CV28" s="589"/>
      <c r="CW28" s="589"/>
      <c r="CX28" s="589"/>
      <c r="CY28" s="590"/>
      <c r="CZ28" s="591">
        <v>13.6</v>
      </c>
      <c r="DA28" s="609"/>
      <c r="DB28" s="609"/>
      <c r="DC28" s="610"/>
      <c r="DD28" s="594">
        <v>1224095</v>
      </c>
      <c r="DE28" s="589"/>
      <c r="DF28" s="589"/>
      <c r="DG28" s="589"/>
      <c r="DH28" s="589"/>
      <c r="DI28" s="589"/>
      <c r="DJ28" s="589"/>
      <c r="DK28" s="590"/>
      <c r="DL28" s="594">
        <v>1212995</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25748</v>
      </c>
      <c r="S29" s="589"/>
      <c r="T29" s="589"/>
      <c r="U29" s="589"/>
      <c r="V29" s="589"/>
      <c r="W29" s="589"/>
      <c r="X29" s="589"/>
      <c r="Y29" s="590"/>
      <c r="Z29" s="641">
        <v>0.3</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1295367</v>
      </c>
      <c r="CS29" s="607"/>
      <c r="CT29" s="607"/>
      <c r="CU29" s="607"/>
      <c r="CV29" s="607"/>
      <c r="CW29" s="607"/>
      <c r="CX29" s="607"/>
      <c r="CY29" s="608"/>
      <c r="CZ29" s="591">
        <v>13.6</v>
      </c>
      <c r="DA29" s="609"/>
      <c r="DB29" s="609"/>
      <c r="DC29" s="610"/>
      <c r="DD29" s="594">
        <v>1224095</v>
      </c>
      <c r="DE29" s="607"/>
      <c r="DF29" s="607"/>
      <c r="DG29" s="607"/>
      <c r="DH29" s="607"/>
      <c r="DI29" s="607"/>
      <c r="DJ29" s="607"/>
      <c r="DK29" s="608"/>
      <c r="DL29" s="594">
        <v>1212995</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272214</v>
      </c>
      <c r="S30" s="589"/>
      <c r="T30" s="589"/>
      <c r="U30" s="589"/>
      <c r="V30" s="589"/>
      <c r="W30" s="589"/>
      <c r="X30" s="589"/>
      <c r="Y30" s="590"/>
      <c r="Z30" s="641">
        <v>2.6</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97.8</v>
      </c>
      <c r="BH30" s="655"/>
      <c r="BI30" s="655"/>
      <c r="BJ30" s="655"/>
      <c r="BK30" s="655"/>
      <c r="BL30" s="655"/>
      <c r="BM30" s="656">
        <v>90</v>
      </c>
      <c r="BN30" s="655"/>
      <c r="BO30" s="655"/>
      <c r="BP30" s="655"/>
      <c r="BQ30" s="657"/>
      <c r="BR30" s="654">
        <v>96.6</v>
      </c>
      <c r="BS30" s="655"/>
      <c r="BT30" s="655"/>
      <c r="BU30" s="655"/>
      <c r="BV30" s="655"/>
      <c r="BW30" s="655"/>
      <c r="BX30" s="656">
        <v>89.6</v>
      </c>
      <c r="BY30" s="655"/>
      <c r="BZ30" s="655"/>
      <c r="CA30" s="655"/>
      <c r="CB30" s="657"/>
      <c r="CD30" s="660"/>
      <c r="CE30" s="661"/>
      <c r="CF30" s="625" t="s">
        <v>289</v>
      </c>
      <c r="CG30" s="622"/>
      <c r="CH30" s="622"/>
      <c r="CI30" s="622"/>
      <c r="CJ30" s="622"/>
      <c r="CK30" s="622"/>
      <c r="CL30" s="622"/>
      <c r="CM30" s="622"/>
      <c r="CN30" s="622"/>
      <c r="CO30" s="622"/>
      <c r="CP30" s="622"/>
      <c r="CQ30" s="623"/>
      <c r="CR30" s="588">
        <v>1167390</v>
      </c>
      <c r="CS30" s="589"/>
      <c r="CT30" s="589"/>
      <c r="CU30" s="589"/>
      <c r="CV30" s="589"/>
      <c r="CW30" s="589"/>
      <c r="CX30" s="589"/>
      <c r="CY30" s="590"/>
      <c r="CZ30" s="591">
        <v>12.3</v>
      </c>
      <c r="DA30" s="609"/>
      <c r="DB30" s="609"/>
      <c r="DC30" s="610"/>
      <c r="DD30" s="594">
        <v>1097657</v>
      </c>
      <c r="DE30" s="589"/>
      <c r="DF30" s="589"/>
      <c r="DG30" s="589"/>
      <c r="DH30" s="589"/>
      <c r="DI30" s="589"/>
      <c r="DJ30" s="589"/>
      <c r="DK30" s="590"/>
      <c r="DL30" s="594">
        <v>1086557</v>
      </c>
      <c r="DM30" s="589"/>
      <c r="DN30" s="589"/>
      <c r="DO30" s="589"/>
      <c r="DP30" s="589"/>
      <c r="DQ30" s="589"/>
      <c r="DR30" s="589"/>
      <c r="DS30" s="589"/>
      <c r="DT30" s="589"/>
      <c r="DU30" s="589"/>
      <c r="DV30" s="590"/>
      <c r="DW30" s="611">
        <v>15.6</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346179</v>
      </c>
      <c r="S31" s="589"/>
      <c r="T31" s="589"/>
      <c r="U31" s="589"/>
      <c r="V31" s="589"/>
      <c r="W31" s="589"/>
      <c r="X31" s="589"/>
      <c r="Y31" s="590"/>
      <c r="Z31" s="641">
        <v>3.4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98.3</v>
      </c>
      <c r="BH31" s="607"/>
      <c r="BI31" s="607"/>
      <c r="BJ31" s="607"/>
      <c r="BK31" s="607"/>
      <c r="BL31" s="607"/>
      <c r="BM31" s="643">
        <v>91.8</v>
      </c>
      <c r="BN31" s="653"/>
      <c r="BO31" s="653"/>
      <c r="BP31" s="653"/>
      <c r="BQ31" s="617"/>
      <c r="BR31" s="652">
        <v>97.4</v>
      </c>
      <c r="BS31" s="607"/>
      <c r="BT31" s="607"/>
      <c r="BU31" s="607"/>
      <c r="BV31" s="607"/>
      <c r="BW31" s="607"/>
      <c r="BX31" s="643">
        <v>91</v>
      </c>
      <c r="BY31" s="653"/>
      <c r="BZ31" s="653"/>
      <c r="CA31" s="653"/>
      <c r="CB31" s="617"/>
      <c r="CD31" s="660"/>
      <c r="CE31" s="661"/>
      <c r="CF31" s="625" t="s">
        <v>293</v>
      </c>
      <c r="CG31" s="622"/>
      <c r="CH31" s="622"/>
      <c r="CI31" s="622"/>
      <c r="CJ31" s="622"/>
      <c r="CK31" s="622"/>
      <c r="CL31" s="622"/>
      <c r="CM31" s="622"/>
      <c r="CN31" s="622"/>
      <c r="CO31" s="622"/>
      <c r="CP31" s="622"/>
      <c r="CQ31" s="623"/>
      <c r="CR31" s="588">
        <v>127977</v>
      </c>
      <c r="CS31" s="607"/>
      <c r="CT31" s="607"/>
      <c r="CU31" s="607"/>
      <c r="CV31" s="607"/>
      <c r="CW31" s="607"/>
      <c r="CX31" s="607"/>
      <c r="CY31" s="608"/>
      <c r="CZ31" s="591">
        <v>1.3</v>
      </c>
      <c r="DA31" s="609"/>
      <c r="DB31" s="609"/>
      <c r="DC31" s="610"/>
      <c r="DD31" s="594">
        <v>126438</v>
      </c>
      <c r="DE31" s="607"/>
      <c r="DF31" s="607"/>
      <c r="DG31" s="607"/>
      <c r="DH31" s="607"/>
      <c r="DI31" s="607"/>
      <c r="DJ31" s="607"/>
      <c r="DK31" s="608"/>
      <c r="DL31" s="594">
        <v>126438</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286782</v>
      </c>
      <c r="S32" s="589"/>
      <c r="T32" s="589"/>
      <c r="U32" s="589"/>
      <c r="V32" s="589"/>
      <c r="W32" s="589"/>
      <c r="X32" s="589"/>
      <c r="Y32" s="590"/>
      <c r="Z32" s="641">
        <v>2.8</v>
      </c>
      <c r="AA32" s="641"/>
      <c r="AB32" s="641"/>
      <c r="AC32" s="641"/>
      <c r="AD32" s="642">
        <v>796</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96.9</v>
      </c>
      <c r="BH32" s="573"/>
      <c r="BI32" s="573"/>
      <c r="BJ32" s="573"/>
      <c r="BK32" s="573"/>
      <c r="BL32" s="573"/>
      <c r="BM32" s="636">
        <v>86.6</v>
      </c>
      <c r="BN32" s="573"/>
      <c r="BO32" s="573"/>
      <c r="BP32" s="573"/>
      <c r="BQ32" s="630"/>
      <c r="BR32" s="651">
        <v>95.3</v>
      </c>
      <c r="BS32" s="573"/>
      <c r="BT32" s="573"/>
      <c r="BU32" s="573"/>
      <c r="BV32" s="573"/>
      <c r="BW32" s="573"/>
      <c r="BX32" s="636">
        <v>86.4</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650660</v>
      </c>
      <c r="S33" s="589"/>
      <c r="T33" s="589"/>
      <c r="U33" s="589"/>
      <c r="V33" s="589"/>
      <c r="W33" s="589"/>
      <c r="X33" s="589"/>
      <c r="Y33" s="590"/>
      <c r="Z33" s="641">
        <v>6.3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4165860</v>
      </c>
      <c r="CS33" s="607"/>
      <c r="CT33" s="607"/>
      <c r="CU33" s="607"/>
      <c r="CV33" s="607"/>
      <c r="CW33" s="607"/>
      <c r="CX33" s="607"/>
      <c r="CY33" s="608"/>
      <c r="CZ33" s="591">
        <v>43.8</v>
      </c>
      <c r="DA33" s="609"/>
      <c r="DB33" s="609"/>
      <c r="DC33" s="610"/>
      <c r="DD33" s="594">
        <v>3492196</v>
      </c>
      <c r="DE33" s="607"/>
      <c r="DF33" s="607"/>
      <c r="DG33" s="607"/>
      <c r="DH33" s="607"/>
      <c r="DI33" s="607"/>
      <c r="DJ33" s="607"/>
      <c r="DK33" s="608"/>
      <c r="DL33" s="594">
        <v>2997938</v>
      </c>
      <c r="DM33" s="607"/>
      <c r="DN33" s="607"/>
      <c r="DO33" s="607"/>
      <c r="DP33" s="607"/>
      <c r="DQ33" s="607"/>
      <c r="DR33" s="607"/>
      <c r="DS33" s="607"/>
      <c r="DT33" s="607"/>
      <c r="DU33" s="607"/>
      <c r="DV33" s="608"/>
      <c r="DW33" s="611">
        <v>43</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1274849</v>
      </c>
      <c r="CS34" s="589"/>
      <c r="CT34" s="589"/>
      <c r="CU34" s="589"/>
      <c r="CV34" s="589"/>
      <c r="CW34" s="589"/>
      <c r="CX34" s="589"/>
      <c r="CY34" s="590"/>
      <c r="CZ34" s="591">
        <v>13.4</v>
      </c>
      <c r="DA34" s="609"/>
      <c r="DB34" s="609"/>
      <c r="DC34" s="610"/>
      <c r="DD34" s="594">
        <v>996087</v>
      </c>
      <c r="DE34" s="589"/>
      <c r="DF34" s="589"/>
      <c r="DG34" s="589"/>
      <c r="DH34" s="589"/>
      <c r="DI34" s="589"/>
      <c r="DJ34" s="589"/>
      <c r="DK34" s="590"/>
      <c r="DL34" s="594">
        <v>905839</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390160</v>
      </c>
      <c r="S35" s="589"/>
      <c r="T35" s="589"/>
      <c r="U35" s="589"/>
      <c r="V35" s="589"/>
      <c r="W35" s="589"/>
      <c r="X35" s="589"/>
      <c r="Y35" s="590"/>
      <c r="Z35" s="641">
        <v>3.8</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1863429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13284</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41838</v>
      </c>
      <c r="CS35" s="607"/>
      <c r="CT35" s="607"/>
      <c r="CU35" s="607"/>
      <c r="CV35" s="607"/>
      <c r="CW35" s="607"/>
      <c r="CX35" s="607"/>
      <c r="CY35" s="608"/>
      <c r="CZ35" s="591">
        <v>0.4</v>
      </c>
      <c r="DA35" s="609"/>
      <c r="DB35" s="609"/>
      <c r="DC35" s="610"/>
      <c r="DD35" s="594">
        <v>32819</v>
      </c>
      <c r="DE35" s="607"/>
      <c r="DF35" s="607"/>
      <c r="DG35" s="607"/>
      <c r="DH35" s="607"/>
      <c r="DI35" s="607"/>
      <c r="DJ35" s="607"/>
      <c r="DK35" s="608"/>
      <c r="DL35" s="594">
        <v>32819</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10293751</v>
      </c>
      <c r="S36" s="629"/>
      <c r="T36" s="629"/>
      <c r="U36" s="629"/>
      <c r="V36" s="629"/>
      <c r="W36" s="629"/>
      <c r="X36" s="629"/>
      <c r="Y36" s="632"/>
      <c r="Z36" s="633">
        <v>100</v>
      </c>
      <c r="AA36" s="633"/>
      <c r="AB36" s="633"/>
      <c r="AC36" s="633"/>
      <c r="AD36" s="634">
        <v>6573814</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706682</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-3981</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1013822</v>
      </c>
      <c r="CS36" s="589"/>
      <c r="CT36" s="589"/>
      <c r="CU36" s="589"/>
      <c r="CV36" s="589"/>
      <c r="CW36" s="589"/>
      <c r="CX36" s="589"/>
      <c r="CY36" s="590"/>
      <c r="CZ36" s="591">
        <v>10.7</v>
      </c>
      <c r="DA36" s="609"/>
      <c r="DB36" s="609"/>
      <c r="DC36" s="610"/>
      <c r="DD36" s="594">
        <v>926631</v>
      </c>
      <c r="DE36" s="589"/>
      <c r="DF36" s="589"/>
      <c r="DG36" s="589"/>
      <c r="DH36" s="589"/>
      <c r="DI36" s="589"/>
      <c r="DJ36" s="589"/>
      <c r="DK36" s="590"/>
      <c r="DL36" s="594">
        <v>726245</v>
      </c>
      <c r="DM36" s="589"/>
      <c r="DN36" s="589"/>
      <c r="DO36" s="589"/>
      <c r="DP36" s="589"/>
      <c r="DQ36" s="589"/>
      <c r="DR36" s="589"/>
      <c r="DS36" s="589"/>
      <c r="DT36" s="589"/>
      <c r="DU36" s="589"/>
      <c r="DV36" s="590"/>
      <c r="DW36" s="611">
        <v>10.4</v>
      </c>
      <c r="DX36" s="612"/>
      <c r="DY36" s="612"/>
      <c r="DZ36" s="612"/>
      <c r="EA36" s="612"/>
      <c r="EB36" s="612"/>
      <c r="EC36" s="613"/>
    </row>
    <row r="37" spans="2:133" ht="11.25" customHeight="1">
      <c r="AQ37" s="614" t="s">
        <v>311</v>
      </c>
      <c r="AR37" s="615"/>
      <c r="AS37" s="615"/>
      <c r="AT37" s="615"/>
      <c r="AU37" s="615"/>
      <c r="AV37" s="615"/>
      <c r="AW37" s="615"/>
      <c r="AX37" s="615"/>
      <c r="AY37" s="616"/>
      <c r="AZ37" s="588">
        <v>158893</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3538</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17279</v>
      </c>
      <c r="CS37" s="607"/>
      <c r="CT37" s="607"/>
      <c r="CU37" s="607"/>
      <c r="CV37" s="607"/>
      <c r="CW37" s="607"/>
      <c r="CX37" s="607"/>
      <c r="CY37" s="608"/>
      <c r="CZ37" s="591">
        <v>0.2</v>
      </c>
      <c r="DA37" s="609"/>
      <c r="DB37" s="609"/>
      <c r="DC37" s="610"/>
      <c r="DD37" s="594">
        <v>17279</v>
      </c>
      <c r="DE37" s="607"/>
      <c r="DF37" s="607"/>
      <c r="DG37" s="607"/>
      <c r="DH37" s="607"/>
      <c r="DI37" s="607"/>
      <c r="DJ37" s="607"/>
      <c r="DK37" s="608"/>
      <c r="DL37" s="594">
        <v>17279</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314</v>
      </c>
      <c r="AR38" s="615"/>
      <c r="AS38" s="615"/>
      <c r="AT38" s="615"/>
      <c r="AU38" s="615"/>
      <c r="AV38" s="615"/>
      <c r="AW38" s="615"/>
      <c r="AX38" s="615"/>
      <c r="AY38" s="616"/>
      <c r="AZ38" s="588" t="s">
        <v>108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6225</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1704536</v>
      </c>
      <c r="CS38" s="589"/>
      <c r="CT38" s="589"/>
      <c r="CU38" s="589"/>
      <c r="CV38" s="589"/>
      <c r="CW38" s="589"/>
      <c r="CX38" s="589"/>
      <c r="CY38" s="590"/>
      <c r="CZ38" s="591">
        <v>17.899999999999999</v>
      </c>
      <c r="DA38" s="609"/>
      <c r="DB38" s="609"/>
      <c r="DC38" s="610"/>
      <c r="DD38" s="594">
        <v>1536659</v>
      </c>
      <c r="DE38" s="589"/>
      <c r="DF38" s="589"/>
      <c r="DG38" s="589"/>
      <c r="DH38" s="589"/>
      <c r="DI38" s="589"/>
      <c r="DJ38" s="589"/>
      <c r="DK38" s="590"/>
      <c r="DL38" s="594">
        <v>1333035</v>
      </c>
      <c r="DM38" s="589"/>
      <c r="DN38" s="589"/>
      <c r="DO38" s="589"/>
      <c r="DP38" s="589"/>
      <c r="DQ38" s="589"/>
      <c r="DR38" s="589"/>
      <c r="DS38" s="589"/>
      <c r="DT38" s="589"/>
      <c r="DU38" s="589"/>
      <c r="DV38" s="590"/>
      <c r="DW38" s="611">
        <v>19.100000000000001</v>
      </c>
      <c r="DX38" s="612"/>
      <c r="DY38" s="612"/>
      <c r="DZ38" s="612"/>
      <c r="EA38" s="612"/>
      <c r="EB38" s="612"/>
      <c r="EC38" s="613"/>
    </row>
    <row r="39" spans="2:133" ht="11.25" customHeight="1">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85</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127626</v>
      </c>
      <c r="CS39" s="607"/>
      <c r="CT39" s="607"/>
      <c r="CU39" s="607"/>
      <c r="CV39" s="607"/>
      <c r="CW39" s="607"/>
      <c r="CX39" s="607"/>
      <c r="CY39" s="608"/>
      <c r="CZ39" s="591">
        <v>1.3</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367204</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109</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3189</v>
      </c>
      <c r="CS40" s="589"/>
      <c r="CT40" s="589"/>
      <c r="CU40" s="589"/>
      <c r="CV40" s="589"/>
      <c r="CW40" s="589"/>
      <c r="CX40" s="589"/>
      <c r="CY40" s="590"/>
      <c r="CZ40" s="591">
        <v>0</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630650</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271</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1289620</v>
      </c>
      <c r="CS42" s="589"/>
      <c r="CT42" s="589"/>
      <c r="CU42" s="589"/>
      <c r="CV42" s="589"/>
      <c r="CW42" s="589"/>
      <c r="CX42" s="589"/>
      <c r="CY42" s="590"/>
      <c r="CZ42" s="591">
        <v>13.6</v>
      </c>
      <c r="DA42" s="592"/>
      <c r="DB42" s="592"/>
      <c r="DC42" s="593"/>
      <c r="DD42" s="594">
        <v>464784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37385</v>
      </c>
      <c r="CS43" s="607"/>
      <c r="CT43" s="607"/>
      <c r="CU43" s="607"/>
      <c r="CV43" s="607"/>
      <c r="CW43" s="607"/>
      <c r="CX43" s="607"/>
      <c r="CY43" s="608"/>
      <c r="CZ43" s="591">
        <v>0.4</v>
      </c>
      <c r="DA43" s="609"/>
      <c r="DB43" s="609"/>
      <c r="DC43" s="610"/>
      <c r="DD43" s="594">
        <v>37385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1210553</v>
      </c>
      <c r="CS44" s="589"/>
      <c r="CT44" s="589"/>
      <c r="CU44" s="589"/>
      <c r="CV44" s="589"/>
      <c r="CW44" s="589"/>
      <c r="CX44" s="589"/>
      <c r="CY44" s="590"/>
      <c r="CZ44" s="591">
        <v>12.7</v>
      </c>
      <c r="DA44" s="592"/>
      <c r="DB44" s="592"/>
      <c r="DC44" s="593"/>
      <c r="DD44" s="594">
        <v>445650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425583</v>
      </c>
      <c r="CS45" s="607"/>
      <c r="CT45" s="607"/>
      <c r="CU45" s="607"/>
      <c r="CV45" s="607"/>
      <c r="CW45" s="607"/>
      <c r="CX45" s="607"/>
      <c r="CY45" s="608"/>
      <c r="CZ45" s="591">
        <v>4.5</v>
      </c>
      <c r="DA45" s="609"/>
      <c r="DB45" s="609"/>
      <c r="DC45" s="610"/>
      <c r="DD45" s="594">
        <v>74585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704035</v>
      </c>
      <c r="CS46" s="589"/>
      <c r="CT46" s="589"/>
      <c r="CU46" s="589"/>
      <c r="CV46" s="589"/>
      <c r="CW46" s="589"/>
      <c r="CX46" s="589"/>
      <c r="CY46" s="590"/>
      <c r="CZ46" s="591">
        <v>7.4</v>
      </c>
      <c r="DA46" s="592"/>
      <c r="DB46" s="592"/>
      <c r="DC46" s="593"/>
      <c r="DD46" s="594">
        <v>370101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79067</v>
      </c>
      <c r="CS47" s="607"/>
      <c r="CT47" s="607"/>
      <c r="CU47" s="607"/>
      <c r="CV47" s="607"/>
      <c r="CW47" s="607"/>
      <c r="CX47" s="607"/>
      <c r="CY47" s="608"/>
      <c r="CZ47" s="591">
        <v>0.8</v>
      </c>
      <c r="DA47" s="609"/>
      <c r="DB47" s="609"/>
      <c r="DC47" s="610"/>
      <c r="DD47" s="594">
        <v>19134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9501564</v>
      </c>
      <c r="CS49" s="573"/>
      <c r="CT49" s="573"/>
      <c r="CU49" s="573"/>
      <c r="CV49" s="573"/>
      <c r="CW49" s="573"/>
      <c r="CX49" s="573"/>
      <c r="CY49" s="574"/>
      <c r="CZ49" s="575">
        <v>100</v>
      </c>
      <c r="DA49" s="576"/>
      <c r="DB49" s="576"/>
      <c r="DC49" s="577"/>
      <c r="DD49" s="578">
        <v>7026294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10389</v>
      </c>
      <c r="R7" s="1101"/>
      <c r="S7" s="1101"/>
      <c r="T7" s="1101"/>
      <c r="U7" s="1101"/>
      <c r="V7" s="1101">
        <v>9597</v>
      </c>
      <c r="W7" s="1101"/>
      <c r="X7" s="1101"/>
      <c r="Y7" s="1101"/>
      <c r="Z7" s="1101"/>
      <c r="AA7" s="1101">
        <v>792</v>
      </c>
      <c r="AB7" s="1101"/>
      <c r="AC7" s="1101"/>
      <c r="AD7" s="1101"/>
      <c r="AE7" s="1102"/>
      <c r="AF7" s="1103">
        <v>391</v>
      </c>
      <c r="AG7" s="1104"/>
      <c r="AH7" s="1104"/>
      <c r="AI7" s="1104"/>
      <c r="AJ7" s="1105"/>
      <c r="AK7" s="1087">
        <v>283</v>
      </c>
      <c r="AL7" s="1088"/>
      <c r="AM7" s="1088"/>
      <c r="AN7" s="1088"/>
      <c r="AO7" s="1088"/>
      <c r="AP7" s="1088">
        <v>10492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-9</v>
      </c>
      <c r="CI7" s="1085"/>
      <c r="CJ7" s="1085"/>
      <c r="CK7" s="1085"/>
      <c r="CL7" s="1086"/>
      <c r="CM7" s="1084">
        <v>7</v>
      </c>
      <c r="CN7" s="1085"/>
      <c r="CO7" s="1085"/>
      <c r="CP7" s="1085"/>
      <c r="CQ7" s="1086"/>
      <c r="CR7" s="1084">
        <v>20</v>
      </c>
      <c r="CS7" s="1085"/>
      <c r="CT7" s="1085"/>
      <c r="CU7" s="1085"/>
      <c r="CV7" s="1086"/>
      <c r="CW7" s="1084" t="s">
        <v>537</v>
      </c>
      <c r="CX7" s="1085"/>
      <c r="CY7" s="1085"/>
      <c r="CZ7" s="1085"/>
      <c r="DA7" s="1086"/>
      <c r="DB7" s="1084" t="s">
        <v>537</v>
      </c>
      <c r="DC7" s="1085"/>
      <c r="DD7" s="1085"/>
      <c r="DE7" s="1085"/>
      <c r="DF7" s="1086"/>
      <c r="DG7" s="1084" t="s">
        <v>553</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2</v>
      </c>
      <c r="CI8" s="986"/>
      <c r="CJ8" s="986"/>
      <c r="CK8" s="986"/>
      <c r="CL8" s="987"/>
      <c r="CM8" s="985">
        <v>126</v>
      </c>
      <c r="CN8" s="986"/>
      <c r="CO8" s="986"/>
      <c r="CP8" s="986"/>
      <c r="CQ8" s="987"/>
      <c r="CR8" s="985">
        <v>35</v>
      </c>
      <c r="CS8" s="986"/>
      <c r="CT8" s="986"/>
      <c r="CU8" s="986"/>
      <c r="CV8" s="987"/>
      <c r="CW8" s="985">
        <v>9</v>
      </c>
      <c r="CX8" s="986"/>
      <c r="CY8" s="986"/>
      <c r="CZ8" s="986"/>
      <c r="DA8" s="987"/>
      <c r="DB8" s="985" t="s">
        <v>554</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541</v>
      </c>
      <c r="BT9" s="1011"/>
      <c r="BU9" s="1011"/>
      <c r="BV9" s="1011"/>
      <c r="BW9" s="1011"/>
      <c r="BX9" s="1011"/>
      <c r="BY9" s="1011"/>
      <c r="BZ9" s="1011"/>
      <c r="CA9" s="1011"/>
      <c r="CB9" s="1011"/>
      <c r="CC9" s="1011"/>
      <c r="CD9" s="1011"/>
      <c r="CE9" s="1011"/>
      <c r="CF9" s="1011"/>
      <c r="CG9" s="1012"/>
      <c r="CH9" s="985">
        <v>2</v>
      </c>
      <c r="CI9" s="986"/>
      <c r="CJ9" s="986"/>
      <c r="CK9" s="986"/>
      <c r="CL9" s="987"/>
      <c r="CM9" s="985">
        <v>10</v>
      </c>
      <c r="CN9" s="986"/>
      <c r="CO9" s="986"/>
      <c r="CP9" s="986"/>
      <c r="CQ9" s="987"/>
      <c r="CR9" s="985">
        <v>28</v>
      </c>
      <c r="CS9" s="986"/>
      <c r="CT9" s="986"/>
      <c r="CU9" s="986"/>
      <c r="CV9" s="987"/>
      <c r="CW9" s="985" t="s">
        <v>537</v>
      </c>
      <c r="CX9" s="986"/>
      <c r="CY9" s="986"/>
      <c r="CZ9" s="986"/>
      <c r="DA9" s="987"/>
      <c r="DB9" s="985" t="s">
        <v>537</v>
      </c>
      <c r="DC9" s="986"/>
      <c r="DD9" s="986"/>
      <c r="DE9" s="986"/>
      <c r="DF9" s="987"/>
      <c r="DG9" s="985" t="s">
        <v>537</v>
      </c>
      <c r="DH9" s="986"/>
      <c r="DI9" s="986"/>
      <c r="DJ9" s="986"/>
      <c r="DK9" s="987"/>
      <c r="DL9" s="985" t="s">
        <v>555</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10389</v>
      </c>
      <c r="R23" s="1065"/>
      <c r="S23" s="1065"/>
      <c r="T23" s="1065"/>
      <c r="U23" s="1065"/>
      <c r="V23" s="1065">
        <v>9597</v>
      </c>
      <c r="W23" s="1065"/>
      <c r="X23" s="1065"/>
      <c r="Y23" s="1065"/>
      <c r="Z23" s="1065"/>
      <c r="AA23" s="1065">
        <v>792</v>
      </c>
      <c r="AB23" s="1065"/>
      <c r="AC23" s="1065"/>
      <c r="AD23" s="1065"/>
      <c r="AE23" s="1066"/>
      <c r="AF23" s="1067">
        <v>391</v>
      </c>
      <c r="AG23" s="1065"/>
      <c r="AH23" s="1065"/>
      <c r="AI23" s="1065"/>
      <c r="AJ23" s="1068"/>
      <c r="AK23" s="1069"/>
      <c r="AL23" s="1070"/>
      <c r="AM23" s="1070"/>
      <c r="AN23" s="1070"/>
      <c r="AO23" s="1070"/>
      <c r="AP23" s="1065">
        <v>10492</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2918</v>
      </c>
      <c r="R28" s="1050"/>
      <c r="S28" s="1050"/>
      <c r="T28" s="1050"/>
      <c r="U28" s="1050"/>
      <c r="V28" s="1050">
        <v>2905</v>
      </c>
      <c r="W28" s="1050"/>
      <c r="X28" s="1050"/>
      <c r="Y28" s="1050"/>
      <c r="Z28" s="1050"/>
      <c r="AA28" s="1050">
        <v>13</v>
      </c>
      <c r="AB28" s="1050"/>
      <c r="AC28" s="1050"/>
      <c r="AD28" s="1050"/>
      <c r="AE28" s="1051"/>
      <c r="AF28" s="1052">
        <v>13</v>
      </c>
      <c r="AG28" s="1050"/>
      <c r="AH28" s="1050"/>
      <c r="AI28" s="1050"/>
      <c r="AJ28" s="1053"/>
      <c r="AK28" s="1054">
        <v>316</v>
      </c>
      <c r="AL28" s="1042"/>
      <c r="AM28" s="1042"/>
      <c r="AN28" s="1042"/>
      <c r="AO28" s="1042"/>
      <c r="AP28" s="1042" t="s">
        <v>556</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v>239</v>
      </c>
      <c r="R29" s="1040"/>
      <c r="S29" s="1040"/>
      <c r="T29" s="1040"/>
      <c r="U29" s="1040"/>
      <c r="V29" s="1040">
        <v>237</v>
      </c>
      <c r="W29" s="1040"/>
      <c r="X29" s="1040"/>
      <c r="Y29" s="1040"/>
      <c r="Z29" s="1040"/>
      <c r="AA29" s="1040">
        <v>2</v>
      </c>
      <c r="AB29" s="1040"/>
      <c r="AC29" s="1040"/>
      <c r="AD29" s="1040"/>
      <c r="AE29" s="1041"/>
      <c r="AF29" s="1015">
        <v>2</v>
      </c>
      <c r="AG29" s="1016"/>
      <c r="AH29" s="1016"/>
      <c r="AI29" s="1016"/>
      <c r="AJ29" s="1017"/>
      <c r="AK29" s="976">
        <v>64</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v>1949</v>
      </c>
      <c r="R30" s="1040"/>
      <c r="S30" s="1040"/>
      <c r="T30" s="1040"/>
      <c r="U30" s="1040"/>
      <c r="V30" s="1040">
        <v>1923</v>
      </c>
      <c r="W30" s="1040"/>
      <c r="X30" s="1040"/>
      <c r="Y30" s="1040"/>
      <c r="Z30" s="1040"/>
      <c r="AA30" s="1040">
        <v>26</v>
      </c>
      <c r="AB30" s="1040"/>
      <c r="AC30" s="1040"/>
      <c r="AD30" s="1040"/>
      <c r="AE30" s="1041"/>
      <c r="AF30" s="1015">
        <v>26</v>
      </c>
      <c r="AG30" s="1016"/>
      <c r="AH30" s="1016"/>
      <c r="AI30" s="1016"/>
      <c r="AJ30" s="1017"/>
      <c r="AK30" s="976">
        <v>357</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377</v>
      </c>
      <c r="C31" s="1034"/>
      <c r="D31" s="1034"/>
      <c r="E31" s="1034"/>
      <c r="F31" s="1034"/>
      <c r="G31" s="1034"/>
      <c r="H31" s="1034"/>
      <c r="I31" s="1034"/>
      <c r="J31" s="1034"/>
      <c r="K31" s="1034"/>
      <c r="L31" s="1034"/>
      <c r="M31" s="1034"/>
      <c r="N31" s="1034"/>
      <c r="O31" s="1034"/>
      <c r="P31" s="1035"/>
      <c r="Q31" s="1039">
        <v>6</v>
      </c>
      <c r="R31" s="1040"/>
      <c r="S31" s="1040"/>
      <c r="T31" s="1040"/>
      <c r="U31" s="1040"/>
      <c r="V31" s="1040">
        <v>5</v>
      </c>
      <c r="W31" s="1040"/>
      <c r="X31" s="1040"/>
      <c r="Y31" s="1040"/>
      <c r="Z31" s="1040"/>
      <c r="AA31" s="1040">
        <v>1</v>
      </c>
      <c r="AB31" s="1040"/>
      <c r="AC31" s="1040"/>
      <c r="AD31" s="1040"/>
      <c r="AE31" s="1041"/>
      <c r="AF31" s="1015">
        <v>1</v>
      </c>
      <c r="AG31" s="1016"/>
      <c r="AH31" s="1016"/>
      <c r="AI31" s="1016"/>
      <c r="AJ31" s="1017"/>
      <c r="AK31" s="976" t="s">
        <v>537</v>
      </c>
      <c r="AL31" s="967"/>
      <c r="AM31" s="967"/>
      <c r="AN31" s="967"/>
      <c r="AO31" s="967"/>
      <c r="AP31" s="967" t="s">
        <v>537</v>
      </c>
      <c r="AQ31" s="967"/>
      <c r="AR31" s="967"/>
      <c r="AS31" s="967"/>
      <c r="AT31" s="967"/>
      <c r="AU31" s="967" t="s">
        <v>537</v>
      </c>
      <c r="AV31" s="967"/>
      <c r="AW31" s="967"/>
      <c r="AX31" s="967"/>
      <c r="AY31" s="967"/>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378</v>
      </c>
      <c r="C32" s="1034"/>
      <c r="D32" s="1034"/>
      <c r="E32" s="1034"/>
      <c r="F32" s="1034"/>
      <c r="G32" s="1034"/>
      <c r="H32" s="1034"/>
      <c r="I32" s="1034"/>
      <c r="J32" s="1034"/>
      <c r="K32" s="1034"/>
      <c r="L32" s="1034"/>
      <c r="M32" s="1034"/>
      <c r="N32" s="1034"/>
      <c r="O32" s="1034"/>
      <c r="P32" s="1035"/>
      <c r="Q32" s="1039">
        <v>180</v>
      </c>
      <c r="R32" s="1040"/>
      <c r="S32" s="1040"/>
      <c r="T32" s="1040"/>
      <c r="U32" s="1040"/>
      <c r="V32" s="1040">
        <v>180</v>
      </c>
      <c r="W32" s="1040"/>
      <c r="X32" s="1040"/>
      <c r="Y32" s="1040"/>
      <c r="Z32" s="1040"/>
      <c r="AA32" s="1040">
        <v>0</v>
      </c>
      <c r="AB32" s="1040"/>
      <c r="AC32" s="1040"/>
      <c r="AD32" s="1040"/>
      <c r="AE32" s="1041"/>
      <c r="AF32" s="1015">
        <v>0</v>
      </c>
      <c r="AG32" s="1016"/>
      <c r="AH32" s="1016"/>
      <c r="AI32" s="1016"/>
      <c r="AJ32" s="1017"/>
      <c r="AK32" s="976">
        <v>65</v>
      </c>
      <c r="AL32" s="967"/>
      <c r="AM32" s="967"/>
      <c r="AN32" s="967"/>
      <c r="AO32" s="967"/>
      <c r="AP32" s="967" t="s">
        <v>537</v>
      </c>
      <c r="AQ32" s="967"/>
      <c r="AR32" s="967"/>
      <c r="AS32" s="967"/>
      <c r="AT32" s="967"/>
      <c r="AU32" s="967" t="s">
        <v>538</v>
      </c>
      <c r="AV32" s="967"/>
      <c r="AW32" s="967"/>
      <c r="AX32" s="967"/>
      <c r="AY32" s="967"/>
      <c r="AZ32" s="1038" t="s">
        <v>537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379</v>
      </c>
      <c r="C33" s="1034"/>
      <c r="D33" s="1034"/>
      <c r="E33" s="1034"/>
      <c r="F33" s="1034"/>
      <c r="G33" s="1034"/>
      <c r="H33" s="1034"/>
      <c r="I33" s="1034"/>
      <c r="J33" s="1034"/>
      <c r="K33" s="1034"/>
      <c r="L33" s="1034"/>
      <c r="M33" s="1034"/>
      <c r="N33" s="1034"/>
      <c r="O33" s="1034"/>
      <c r="P33" s="1035"/>
      <c r="Q33" s="1039">
        <v>726</v>
      </c>
      <c r="R33" s="1040"/>
      <c r="S33" s="1040"/>
      <c r="T33" s="1040"/>
      <c r="U33" s="1040"/>
      <c r="V33" s="1040">
        <v>648</v>
      </c>
      <c r="W33" s="1040"/>
      <c r="X33" s="1040"/>
      <c r="Y33" s="1040"/>
      <c r="Z33" s="1040"/>
      <c r="AA33" s="1040">
        <v>77</v>
      </c>
      <c r="AB33" s="1040"/>
      <c r="AC33" s="1040"/>
      <c r="AD33" s="1040"/>
      <c r="AE33" s="1041"/>
      <c r="AF33" s="1015">
        <v>1395</v>
      </c>
      <c r="AG33" s="1016"/>
      <c r="AH33" s="1016"/>
      <c r="AI33" s="1016"/>
      <c r="AJ33" s="1017"/>
      <c r="AK33" s="976">
        <v>149</v>
      </c>
      <c r="AL33" s="967"/>
      <c r="AM33" s="967"/>
      <c r="AN33" s="967"/>
      <c r="AO33" s="967"/>
      <c r="AP33" s="967">
        <v>4022</v>
      </c>
      <c r="AQ33" s="967"/>
      <c r="AR33" s="967"/>
      <c r="AS33" s="967"/>
      <c r="AT33" s="967"/>
      <c r="AU33" s="967">
        <v>1452</v>
      </c>
      <c r="AV33" s="967"/>
      <c r="AW33" s="967"/>
      <c r="AX33" s="967"/>
      <c r="AY33" s="967"/>
      <c r="AZ33" s="1038" t="s">
        <v>537</v>
      </c>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381</v>
      </c>
      <c r="C34" s="1034"/>
      <c r="D34" s="1034"/>
      <c r="E34" s="1034"/>
      <c r="F34" s="1034"/>
      <c r="G34" s="1034"/>
      <c r="H34" s="1034"/>
      <c r="I34" s="1034"/>
      <c r="J34" s="1034"/>
      <c r="K34" s="1034"/>
      <c r="L34" s="1034"/>
      <c r="M34" s="1034"/>
      <c r="N34" s="1034"/>
      <c r="O34" s="1034"/>
      <c r="P34" s="1035"/>
      <c r="Q34" s="1039">
        <v>1521</v>
      </c>
      <c r="R34" s="1040"/>
      <c r="S34" s="1040"/>
      <c r="T34" s="1040"/>
      <c r="U34" s="1040"/>
      <c r="V34" s="1040">
        <v>1504</v>
      </c>
      <c r="W34" s="1040"/>
      <c r="X34" s="1040"/>
      <c r="Y34" s="1040"/>
      <c r="Z34" s="1040"/>
      <c r="AA34" s="1040">
        <v>17</v>
      </c>
      <c r="AB34" s="1040"/>
      <c r="AC34" s="1040"/>
      <c r="AD34" s="1040"/>
      <c r="AE34" s="1041"/>
      <c r="AF34" s="1015">
        <v>10</v>
      </c>
      <c r="AG34" s="1016"/>
      <c r="AH34" s="1016"/>
      <c r="AI34" s="1016"/>
      <c r="AJ34" s="1017"/>
      <c r="AK34" s="976">
        <v>509</v>
      </c>
      <c r="AL34" s="967"/>
      <c r="AM34" s="967"/>
      <c r="AN34" s="967"/>
      <c r="AO34" s="967"/>
      <c r="AP34" s="967">
        <v>6417</v>
      </c>
      <c r="AQ34" s="967"/>
      <c r="AR34" s="967"/>
      <c r="AS34" s="967"/>
      <c r="AT34" s="967"/>
      <c r="AU34" s="967">
        <v>5923</v>
      </c>
      <c r="AV34" s="967"/>
      <c r="AW34" s="967"/>
      <c r="AX34" s="967"/>
      <c r="AY34" s="967"/>
      <c r="AZ34" s="1038" t="s">
        <v>537</v>
      </c>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383</v>
      </c>
      <c r="C35" s="1034"/>
      <c r="D35" s="1034"/>
      <c r="E35" s="1034"/>
      <c r="F35" s="1034"/>
      <c r="G35" s="1034"/>
      <c r="H35" s="1034"/>
      <c r="I35" s="1034"/>
      <c r="J35" s="1034"/>
      <c r="K35" s="1034"/>
      <c r="L35" s="1034"/>
      <c r="M35" s="1034"/>
      <c r="N35" s="1034"/>
      <c r="O35" s="1034"/>
      <c r="P35" s="1035"/>
      <c r="Q35" s="1039">
        <v>296</v>
      </c>
      <c r="R35" s="1040"/>
      <c r="S35" s="1040"/>
      <c r="T35" s="1040"/>
      <c r="U35" s="1040"/>
      <c r="V35" s="1040">
        <v>290</v>
      </c>
      <c r="W35" s="1040"/>
      <c r="X35" s="1040"/>
      <c r="Y35" s="1040"/>
      <c r="Z35" s="1040"/>
      <c r="AA35" s="1040">
        <v>5</v>
      </c>
      <c r="AB35" s="1040"/>
      <c r="AC35" s="1040"/>
      <c r="AD35" s="1040"/>
      <c r="AE35" s="1041"/>
      <c r="AF35" s="1015">
        <v>5</v>
      </c>
      <c r="AG35" s="1016"/>
      <c r="AH35" s="1016"/>
      <c r="AI35" s="1016"/>
      <c r="AJ35" s="1017"/>
      <c r="AK35" s="976">
        <v>220</v>
      </c>
      <c r="AL35" s="967"/>
      <c r="AM35" s="967"/>
      <c r="AN35" s="967"/>
      <c r="AO35" s="967"/>
      <c r="AP35" s="967">
        <v>2414</v>
      </c>
      <c r="AQ35" s="967"/>
      <c r="AR35" s="967"/>
      <c r="AS35" s="967"/>
      <c r="AT35" s="967"/>
      <c r="AU35" s="967">
        <v>2279</v>
      </c>
      <c r="AV35" s="967"/>
      <c r="AW35" s="967"/>
      <c r="AX35" s="967"/>
      <c r="AY35" s="967"/>
      <c r="AZ35" s="1038" t="s">
        <v>537</v>
      </c>
      <c r="BA35" s="1038"/>
      <c r="BB35" s="1038"/>
      <c r="BC35" s="1038"/>
      <c r="BD35" s="1038"/>
      <c r="BE35" s="1028" t="s">
        <v>382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1453</v>
      </c>
      <c r="AG63" s="955"/>
      <c r="AH63" s="955"/>
      <c r="AI63" s="955"/>
      <c r="AJ63" s="1026"/>
      <c r="AK63" s="1027"/>
      <c r="AL63" s="959"/>
      <c r="AM63" s="959"/>
      <c r="AN63" s="959"/>
      <c r="AO63" s="959"/>
      <c r="AP63" s="955">
        <v>12853</v>
      </c>
      <c r="AQ63" s="955"/>
      <c r="AR63" s="955"/>
      <c r="AS63" s="955"/>
      <c r="AT63" s="955"/>
      <c r="AU63" s="955">
        <v>9654</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388</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23590</v>
      </c>
      <c r="R68" s="978"/>
      <c r="S68" s="978"/>
      <c r="T68" s="978"/>
      <c r="U68" s="978"/>
      <c r="V68" s="978">
        <v>23570</v>
      </c>
      <c r="W68" s="978"/>
      <c r="X68" s="978"/>
      <c r="Y68" s="978"/>
      <c r="Z68" s="978"/>
      <c r="AA68" s="978">
        <v>20</v>
      </c>
      <c r="AB68" s="978"/>
      <c r="AC68" s="978"/>
      <c r="AD68" s="978"/>
      <c r="AE68" s="978"/>
      <c r="AF68" s="978">
        <v>20</v>
      </c>
      <c r="AG68" s="978"/>
      <c r="AH68" s="978"/>
      <c r="AI68" s="978"/>
      <c r="AJ68" s="978"/>
      <c r="AK68" s="978">
        <v>1348</v>
      </c>
      <c r="AL68" s="978"/>
      <c r="AM68" s="978"/>
      <c r="AN68" s="978"/>
      <c r="AO68" s="978"/>
      <c r="AP68" s="978" t="s">
        <v>549</v>
      </c>
      <c r="AQ68" s="978"/>
      <c r="AR68" s="978"/>
      <c r="AS68" s="978"/>
      <c r="AT68" s="978"/>
      <c r="AU68" s="978" t="s">
        <v>550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199</v>
      </c>
      <c r="R69" s="967"/>
      <c r="S69" s="967"/>
      <c r="T69" s="967"/>
      <c r="U69" s="967"/>
      <c r="V69" s="967">
        <v>198</v>
      </c>
      <c r="W69" s="967"/>
      <c r="X69" s="967"/>
      <c r="Y69" s="967"/>
      <c r="Z69" s="967"/>
      <c r="AA69" s="967">
        <v>1</v>
      </c>
      <c r="AB69" s="967"/>
      <c r="AC69" s="967"/>
      <c r="AD69" s="967"/>
      <c r="AE69" s="967"/>
      <c r="AF69" s="967">
        <v>1</v>
      </c>
      <c r="AG69" s="967"/>
      <c r="AH69" s="967"/>
      <c r="AI69" s="967"/>
      <c r="AJ69" s="967"/>
      <c r="AK69" s="967">
        <v>49</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547</v>
      </c>
      <c r="R70" s="967"/>
      <c r="S70" s="967"/>
      <c r="T70" s="967"/>
      <c r="U70" s="967"/>
      <c r="V70" s="967">
        <v>402</v>
      </c>
      <c r="W70" s="967"/>
      <c r="X70" s="967"/>
      <c r="Y70" s="967"/>
      <c r="Z70" s="967"/>
      <c r="AA70" s="967">
        <v>145</v>
      </c>
      <c r="AB70" s="967"/>
      <c r="AC70" s="967"/>
      <c r="AD70" s="967"/>
      <c r="AE70" s="967"/>
      <c r="AF70" s="967">
        <v>145</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862</v>
      </c>
      <c r="R71" s="967"/>
      <c r="S71" s="967"/>
      <c r="T71" s="967"/>
      <c r="U71" s="967"/>
      <c r="V71" s="967">
        <v>859</v>
      </c>
      <c r="W71" s="967"/>
      <c r="X71" s="967"/>
      <c r="Y71" s="967"/>
      <c r="Z71" s="967"/>
      <c r="AA71" s="967">
        <v>4</v>
      </c>
      <c r="AB71" s="967"/>
      <c r="AC71" s="967"/>
      <c r="AD71" s="967"/>
      <c r="AE71" s="967"/>
      <c r="AF71" s="967">
        <v>4</v>
      </c>
      <c r="AG71" s="967"/>
      <c r="AH71" s="967"/>
      <c r="AI71" s="967"/>
      <c r="AJ71" s="967"/>
      <c r="AK71" s="967" t="s">
        <v>551</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306781</v>
      </c>
      <c r="R72" s="967"/>
      <c r="S72" s="967"/>
      <c r="T72" s="967"/>
      <c r="U72" s="967"/>
      <c r="V72" s="967">
        <v>301858</v>
      </c>
      <c r="W72" s="967"/>
      <c r="X72" s="967"/>
      <c r="Y72" s="967"/>
      <c r="Z72" s="967"/>
      <c r="AA72" s="967">
        <v>4924</v>
      </c>
      <c r="AB72" s="967"/>
      <c r="AC72" s="967"/>
      <c r="AD72" s="967"/>
      <c r="AE72" s="967"/>
      <c r="AF72" s="967">
        <v>4924</v>
      </c>
      <c r="AG72" s="967"/>
      <c r="AH72" s="967"/>
      <c r="AI72" s="967"/>
      <c r="AJ72" s="967"/>
      <c r="AK72" s="967">
        <v>1566</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273</v>
      </c>
      <c r="R73" s="967"/>
      <c r="S73" s="967"/>
      <c r="T73" s="967"/>
      <c r="U73" s="967"/>
      <c r="V73" s="967">
        <v>264</v>
      </c>
      <c r="W73" s="967"/>
      <c r="X73" s="967"/>
      <c r="Y73" s="967"/>
      <c r="Z73" s="967"/>
      <c r="AA73" s="967">
        <v>9</v>
      </c>
      <c r="AB73" s="967"/>
      <c r="AC73" s="967"/>
      <c r="AD73" s="967"/>
      <c r="AE73" s="967"/>
      <c r="AF73" s="967">
        <v>9</v>
      </c>
      <c r="AG73" s="967"/>
      <c r="AH73" s="967"/>
      <c r="AI73" s="967"/>
      <c r="AJ73" s="967"/>
      <c r="AK73" s="967">
        <v>10</v>
      </c>
      <c r="AL73" s="967"/>
      <c r="AM73" s="967"/>
      <c r="AN73" s="967"/>
      <c r="AO73" s="967"/>
      <c r="AP73" s="967">
        <v>309</v>
      </c>
      <c r="AQ73" s="967"/>
      <c r="AR73" s="967"/>
      <c r="AS73" s="967"/>
      <c r="AT73" s="967"/>
      <c r="AU73" s="967">
        <v>14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342</v>
      </c>
      <c r="R74" s="967"/>
      <c r="S74" s="967"/>
      <c r="T74" s="967"/>
      <c r="U74" s="967"/>
      <c r="V74" s="967">
        <v>336</v>
      </c>
      <c r="W74" s="967"/>
      <c r="X74" s="967"/>
      <c r="Y74" s="967"/>
      <c r="Z74" s="967"/>
      <c r="AA74" s="967">
        <v>6</v>
      </c>
      <c r="AB74" s="967"/>
      <c r="AC74" s="967"/>
      <c r="AD74" s="967"/>
      <c r="AE74" s="967"/>
      <c r="AF74" s="967">
        <v>6</v>
      </c>
      <c r="AG74" s="967"/>
      <c r="AH74" s="967"/>
      <c r="AI74" s="967"/>
      <c r="AJ74" s="967"/>
      <c r="AK74" s="967" t="s">
        <v>537</v>
      </c>
      <c r="AL74" s="967"/>
      <c r="AM74" s="967"/>
      <c r="AN74" s="967"/>
      <c r="AO74" s="967"/>
      <c r="AP74" s="967" t="s">
        <v>537</v>
      </c>
      <c r="AQ74" s="967"/>
      <c r="AR74" s="967"/>
      <c r="AS74" s="967"/>
      <c r="AT74" s="967"/>
      <c r="AU74" s="967" t="s">
        <v>552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5108</v>
      </c>
      <c r="AG88" s="955"/>
      <c r="AH88" s="955"/>
      <c r="AI88" s="955"/>
      <c r="AJ88" s="955"/>
      <c r="AK88" s="959"/>
      <c r="AL88" s="959"/>
      <c r="AM88" s="959"/>
      <c r="AN88" s="959"/>
      <c r="AO88" s="959"/>
      <c r="AP88" s="955">
        <v>309</v>
      </c>
      <c r="AQ88" s="955"/>
      <c r="AR88" s="955"/>
      <c r="AS88" s="955"/>
      <c r="AT88" s="955"/>
      <c r="AU88" s="955">
        <v>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83</v>
      </c>
      <c r="CS102" s="947"/>
      <c r="CT102" s="947"/>
      <c r="CU102" s="947"/>
      <c r="CV102" s="948"/>
      <c r="CW102" s="946">
        <v>9</v>
      </c>
      <c r="CX102" s="947"/>
      <c r="CY102" s="947"/>
      <c r="CZ102" s="947"/>
      <c r="DA102" s="948"/>
      <c r="DB102" s="946" t="s">
        <v>537</v>
      </c>
      <c r="DC102" s="947"/>
      <c r="DD102" s="947"/>
      <c r="DE102" s="947"/>
      <c r="DF102" s="948"/>
      <c r="DG102" s="946" t="s">
        <v>537</v>
      </c>
      <c r="DH102" s="947"/>
      <c r="DI102" s="947"/>
      <c r="DJ102" s="947"/>
      <c r="DK102" s="948"/>
      <c r="DL102" s="946" t="s">
        <v>555</v>
      </c>
      <c r="DM102" s="947"/>
      <c r="DN102" s="947"/>
      <c r="DO102" s="947"/>
      <c r="DP102" s="948"/>
      <c r="DQ102" s="946" t="s">
        <v>555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283</v>
      </c>
      <c r="AG109" s="888"/>
      <c r="AH109" s="888"/>
      <c r="AI109" s="888"/>
      <c r="AJ109" s="889"/>
      <c r="AK109" s="890" t="s">
        <v>282</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283</v>
      </c>
      <c r="BW109" s="888"/>
      <c r="BX109" s="888"/>
      <c r="BY109" s="888"/>
      <c r="BZ109" s="889"/>
      <c r="CA109" s="890" t="s">
        <v>282</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283</v>
      </c>
      <c r="DM109" s="888"/>
      <c r="DN109" s="888"/>
      <c r="DO109" s="888"/>
      <c r="DP109" s="889"/>
      <c r="DQ109" s="890" t="s">
        <v>282</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1325497</v>
      </c>
      <c r="AB110" s="873"/>
      <c r="AC110" s="873"/>
      <c r="AD110" s="873"/>
      <c r="AE110" s="874"/>
      <c r="AF110" s="875">
        <v>1314777</v>
      </c>
      <c r="AG110" s="873"/>
      <c r="AH110" s="873"/>
      <c r="AI110" s="873"/>
      <c r="AJ110" s="874"/>
      <c r="AK110" s="875">
        <v>1284267</v>
      </c>
      <c r="AL110" s="873"/>
      <c r="AM110" s="873"/>
      <c r="AN110" s="873"/>
      <c r="AO110" s="874"/>
      <c r="AP110" s="876">
        <v>22.6</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10636423</v>
      </c>
      <c r="BR110" s="800"/>
      <c r="BS110" s="800"/>
      <c r="BT110" s="800"/>
      <c r="BU110" s="800"/>
      <c r="BV110" s="800">
        <v>11019720</v>
      </c>
      <c r="BW110" s="800"/>
      <c r="BX110" s="800"/>
      <c r="BY110" s="800"/>
      <c r="BZ110" s="800"/>
      <c r="CA110" s="800">
        <v>10491890</v>
      </c>
      <c r="CB110" s="800"/>
      <c r="CC110" s="800"/>
      <c r="CD110" s="800"/>
      <c r="CE110" s="800"/>
      <c r="CF110" s="861">
        <v>185</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117112</v>
      </c>
      <c r="BR111" s="771"/>
      <c r="BS111" s="771"/>
      <c r="BT111" s="771"/>
      <c r="BU111" s="771"/>
      <c r="BV111" s="771">
        <v>104885</v>
      </c>
      <c r="BW111" s="771"/>
      <c r="BX111" s="771"/>
      <c r="BY111" s="771"/>
      <c r="BZ111" s="771"/>
      <c r="CA111" s="771">
        <v>85823</v>
      </c>
      <c r="CB111" s="771"/>
      <c r="CC111" s="771"/>
      <c r="CD111" s="771"/>
      <c r="CE111" s="771"/>
      <c r="CF111" s="848">
        <v>1.5</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10000</v>
      </c>
      <c r="AB112" s="784"/>
      <c r="AC112" s="784"/>
      <c r="AD112" s="784"/>
      <c r="AE112" s="785"/>
      <c r="AF112" s="786">
        <v>10000</v>
      </c>
      <c r="AG112" s="784"/>
      <c r="AH112" s="784"/>
      <c r="AI112" s="784"/>
      <c r="AJ112" s="785"/>
      <c r="AK112" s="786">
        <v>3333</v>
      </c>
      <c r="AL112" s="784"/>
      <c r="AM112" s="784"/>
      <c r="AN112" s="784"/>
      <c r="AO112" s="785"/>
      <c r="AP112" s="754">
        <v>0.1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9775372</v>
      </c>
      <c r="BR112" s="771"/>
      <c r="BS112" s="771"/>
      <c r="BT112" s="771"/>
      <c r="BU112" s="771"/>
      <c r="BV112" s="771">
        <v>9476821</v>
      </c>
      <c r="BW112" s="771"/>
      <c r="BX112" s="771"/>
      <c r="BY112" s="771"/>
      <c r="BZ112" s="771"/>
      <c r="CA112" s="771">
        <v>9655847</v>
      </c>
      <c r="CB112" s="771"/>
      <c r="CC112" s="771"/>
      <c r="CD112" s="771"/>
      <c r="CE112" s="771"/>
      <c r="CF112" s="848">
        <v>170.3</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647398</v>
      </c>
      <c r="AB113" s="909"/>
      <c r="AC113" s="909"/>
      <c r="AD113" s="909"/>
      <c r="AE113" s="910"/>
      <c r="AF113" s="911">
        <v>646889</v>
      </c>
      <c r="AG113" s="909"/>
      <c r="AH113" s="909"/>
      <c r="AI113" s="909"/>
      <c r="AJ113" s="910"/>
      <c r="AK113" s="911">
        <v>664153</v>
      </c>
      <c r="AL113" s="909"/>
      <c r="AM113" s="909"/>
      <c r="AN113" s="909"/>
      <c r="AO113" s="910"/>
      <c r="AP113" s="912">
        <v>11.7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24668</v>
      </c>
      <c r="BR113" s="771"/>
      <c r="BS113" s="771"/>
      <c r="BT113" s="771"/>
      <c r="BU113" s="771"/>
      <c r="BV113" s="771">
        <v>19598</v>
      </c>
      <c r="BW113" s="771"/>
      <c r="BX113" s="771"/>
      <c r="BY113" s="771"/>
      <c r="BZ113" s="771"/>
      <c r="CA113" s="771">
        <v>14210</v>
      </c>
      <c r="CB113" s="771"/>
      <c r="CC113" s="771"/>
      <c r="CD113" s="771"/>
      <c r="CE113" s="771"/>
      <c r="CF113" s="848">
        <v>0.3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v>
      </c>
      <c r="AB114" s="784"/>
      <c r="AC114" s="784"/>
      <c r="AD114" s="784"/>
      <c r="AE114" s="785"/>
      <c r="AF114" s="786">
        <v>6988</v>
      </c>
      <c r="AG114" s="784"/>
      <c r="AH114" s="784"/>
      <c r="AI114" s="784"/>
      <c r="AJ114" s="785"/>
      <c r="AK114" s="786">
        <v>6538</v>
      </c>
      <c r="AL114" s="784"/>
      <c r="AM114" s="784"/>
      <c r="AN114" s="784"/>
      <c r="AO114" s="785"/>
      <c r="AP114" s="754">
        <v>0.1</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2083842</v>
      </c>
      <c r="BR114" s="771"/>
      <c r="BS114" s="771"/>
      <c r="BT114" s="771"/>
      <c r="BU114" s="771"/>
      <c r="BV114" s="771">
        <v>1971758</v>
      </c>
      <c r="BW114" s="771"/>
      <c r="BX114" s="771"/>
      <c r="BY114" s="771"/>
      <c r="BZ114" s="771"/>
      <c r="CA114" s="771">
        <v>1884912</v>
      </c>
      <c r="CB114" s="771"/>
      <c r="CC114" s="771"/>
      <c r="CD114" s="771"/>
      <c r="CE114" s="771"/>
      <c r="CF114" s="848">
        <v>33.200000000000003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408</v>
      </c>
      <c r="AB115" s="909"/>
      <c r="AC115" s="909"/>
      <c r="AD115" s="909"/>
      <c r="AE115" s="910"/>
      <c r="AF115" s="911" t="s">
        <v>408</v>
      </c>
      <c r="AG115" s="909"/>
      <c r="AH115" s="909"/>
      <c r="AI115" s="909"/>
      <c r="AJ115" s="910"/>
      <c r="AK115" s="911" t="s">
        <v>408</v>
      </c>
      <c r="AL115" s="909"/>
      <c r="AM115" s="909"/>
      <c r="AN115" s="909"/>
      <c r="AO115" s="910"/>
      <c r="AP115" s="912" t="s">
        <v>408</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t="s">
        <v>408</v>
      </c>
      <c r="BW115" s="771"/>
      <c r="BX115" s="771"/>
      <c r="BY115" s="771"/>
      <c r="BZ115" s="771"/>
      <c r="CA115" s="771" t="s">
        <v>408</v>
      </c>
      <c r="CB115" s="771"/>
      <c r="CC115" s="771"/>
      <c r="CD115" s="771"/>
      <c r="CE115" s="771"/>
      <c r="CF115" s="848" t="s">
        <v>408</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1982958</v>
      </c>
      <c r="AB117" s="895"/>
      <c r="AC117" s="895"/>
      <c r="AD117" s="895"/>
      <c r="AE117" s="896"/>
      <c r="AF117" s="898">
        <v>1978654</v>
      </c>
      <c r="AG117" s="895"/>
      <c r="AH117" s="895"/>
      <c r="AI117" s="895"/>
      <c r="AJ117" s="896"/>
      <c r="AK117" s="898">
        <v>1958291</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427</v>
      </c>
      <c r="BR117" s="858"/>
      <c r="BS117" s="858"/>
      <c r="BT117" s="858"/>
      <c r="BU117" s="858"/>
      <c r="BV117" s="858" t="s">
        <v>427</v>
      </c>
      <c r="BW117" s="858"/>
      <c r="BX117" s="858"/>
      <c r="BY117" s="858"/>
      <c r="BZ117" s="858"/>
      <c r="CA117" s="858" t="s">
        <v>427</v>
      </c>
      <c r="CB117" s="858"/>
      <c r="CC117" s="858"/>
      <c r="CD117" s="858"/>
      <c r="CE117" s="858"/>
      <c r="CF117" s="848" t="s">
        <v>427</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427</v>
      </c>
      <c r="DH117" s="784"/>
      <c r="DI117" s="784"/>
      <c r="DJ117" s="784"/>
      <c r="DK117" s="785"/>
      <c r="DL117" s="786" t="s">
        <v>427</v>
      </c>
      <c r="DM117" s="784"/>
      <c r="DN117" s="784"/>
      <c r="DO117" s="784"/>
      <c r="DP117" s="785"/>
      <c r="DQ117" s="786" t="s">
        <v>427</v>
      </c>
      <c r="DR117" s="784"/>
      <c r="DS117" s="784"/>
      <c r="DT117" s="784"/>
      <c r="DU117" s="785"/>
      <c r="DV117" s="754" t="s">
        <v>427</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283</v>
      </c>
      <c r="AG118" s="888"/>
      <c r="AH118" s="888"/>
      <c r="AI118" s="888"/>
      <c r="AJ118" s="889"/>
      <c r="AK118" s="890" t="s">
        <v>282</v>
      </c>
      <c r="AL118" s="888"/>
      <c r="AM118" s="888"/>
      <c r="AN118" s="888"/>
      <c r="AO118" s="889"/>
      <c r="AP118" s="891" t="s">
        <v>399</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429</v>
      </c>
      <c r="BP118" s="838"/>
      <c r="BQ118" s="857">
        <v>22637417</v>
      </c>
      <c r="BR118" s="858"/>
      <c r="BS118" s="858"/>
      <c r="BT118" s="858"/>
      <c r="BU118" s="858"/>
      <c r="BV118" s="858">
        <v>22592782</v>
      </c>
      <c r="BW118" s="858"/>
      <c r="BX118" s="858"/>
      <c r="BY118" s="858"/>
      <c r="BZ118" s="858"/>
      <c r="CA118" s="858">
        <v>22132682</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431</v>
      </c>
      <c r="DH118" s="784"/>
      <c r="DI118" s="784"/>
      <c r="DJ118" s="784"/>
      <c r="DK118" s="785"/>
      <c r="DL118" s="786" t="s">
        <v>431</v>
      </c>
      <c r="DM118" s="784"/>
      <c r="DN118" s="784"/>
      <c r="DO118" s="784"/>
      <c r="DP118" s="785"/>
      <c r="DQ118" s="786" t="s">
        <v>431</v>
      </c>
      <c r="DR118" s="784"/>
      <c r="DS118" s="784"/>
      <c r="DT118" s="784"/>
      <c r="DU118" s="785"/>
      <c r="DV118" s="754" t="s">
        <v>431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431</v>
      </c>
      <c r="AB119" s="873"/>
      <c r="AC119" s="873"/>
      <c r="AD119" s="873"/>
      <c r="AE119" s="874"/>
      <c r="AF119" s="875" t="s">
        <v>431</v>
      </c>
      <c r="AG119" s="873"/>
      <c r="AH119" s="873"/>
      <c r="AI119" s="873"/>
      <c r="AJ119" s="874"/>
      <c r="AK119" s="875" t="s">
        <v>431</v>
      </c>
      <c r="AL119" s="873"/>
      <c r="AM119" s="873"/>
      <c r="AN119" s="873"/>
      <c r="AO119" s="874"/>
      <c r="AP119" s="876" t="s">
        <v>431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5328688</v>
      </c>
      <c r="BR119" s="800"/>
      <c r="BS119" s="800"/>
      <c r="BT119" s="800"/>
      <c r="BU119" s="800"/>
      <c r="BV119" s="800">
        <v>5078837</v>
      </c>
      <c r="BW119" s="800"/>
      <c r="BX119" s="800"/>
      <c r="BY119" s="800"/>
      <c r="BZ119" s="800"/>
      <c r="CA119" s="800">
        <v>4904533</v>
      </c>
      <c r="CB119" s="800"/>
      <c r="CC119" s="800"/>
      <c r="CD119" s="800"/>
      <c r="CE119" s="800"/>
      <c r="CF119" s="861">
        <v>86.5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117112</v>
      </c>
      <c r="DH119" s="717"/>
      <c r="DI119" s="717"/>
      <c r="DJ119" s="717"/>
      <c r="DK119" s="718"/>
      <c r="DL119" s="719">
        <v>104885</v>
      </c>
      <c r="DM119" s="717"/>
      <c r="DN119" s="717"/>
      <c r="DO119" s="717"/>
      <c r="DP119" s="718"/>
      <c r="DQ119" s="719">
        <v>85823</v>
      </c>
      <c r="DR119" s="717"/>
      <c r="DS119" s="717"/>
      <c r="DT119" s="717"/>
      <c r="DU119" s="718"/>
      <c r="DV119" s="807">
        <v>1.5</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431</v>
      </c>
      <c r="AB120" s="784"/>
      <c r="AC120" s="784"/>
      <c r="AD120" s="784"/>
      <c r="AE120" s="785"/>
      <c r="AF120" s="786" t="s">
        <v>431</v>
      </c>
      <c r="AG120" s="784"/>
      <c r="AH120" s="784"/>
      <c r="AI120" s="784"/>
      <c r="AJ120" s="785"/>
      <c r="AK120" s="786" t="s">
        <v>431</v>
      </c>
      <c r="AL120" s="784"/>
      <c r="AM120" s="784"/>
      <c r="AN120" s="784"/>
      <c r="AO120" s="785"/>
      <c r="AP120" s="754" t="s">
        <v>431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569452</v>
      </c>
      <c r="BR120" s="771"/>
      <c r="BS120" s="771"/>
      <c r="BT120" s="771"/>
      <c r="BU120" s="771"/>
      <c r="BV120" s="771">
        <v>490622</v>
      </c>
      <c r="BW120" s="771"/>
      <c r="BX120" s="771"/>
      <c r="BY120" s="771"/>
      <c r="BZ120" s="771"/>
      <c r="CA120" s="771">
        <v>453844</v>
      </c>
      <c r="CB120" s="771"/>
      <c r="CC120" s="771"/>
      <c r="CD120" s="771"/>
      <c r="CE120" s="771"/>
      <c r="CF120" s="848">
        <v>8</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5646682</v>
      </c>
      <c r="DH120" s="800"/>
      <c r="DI120" s="800"/>
      <c r="DJ120" s="800"/>
      <c r="DK120" s="800"/>
      <c r="DL120" s="800">
        <v>5588290</v>
      </c>
      <c r="DM120" s="800"/>
      <c r="DN120" s="800"/>
      <c r="DO120" s="800"/>
      <c r="DP120" s="800"/>
      <c r="DQ120" s="800">
        <v>5923119</v>
      </c>
      <c r="DR120" s="800"/>
      <c r="DS120" s="800"/>
      <c r="DT120" s="800"/>
      <c r="DU120" s="800"/>
      <c r="DV120" s="801">
        <v>104.5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431</v>
      </c>
      <c r="AB121" s="784"/>
      <c r="AC121" s="784"/>
      <c r="AD121" s="784"/>
      <c r="AE121" s="785"/>
      <c r="AF121" s="786" t="s">
        <v>431</v>
      </c>
      <c r="AG121" s="784"/>
      <c r="AH121" s="784"/>
      <c r="AI121" s="784"/>
      <c r="AJ121" s="785"/>
      <c r="AK121" s="786" t="s">
        <v>431</v>
      </c>
      <c r="AL121" s="784"/>
      <c r="AM121" s="784"/>
      <c r="AN121" s="784"/>
      <c r="AO121" s="785"/>
      <c r="AP121" s="754" t="s">
        <v>431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12678461</v>
      </c>
      <c r="BR121" s="858"/>
      <c r="BS121" s="858"/>
      <c r="BT121" s="858"/>
      <c r="BU121" s="858"/>
      <c r="BV121" s="858">
        <v>12879257</v>
      </c>
      <c r="BW121" s="858"/>
      <c r="BX121" s="858"/>
      <c r="BY121" s="858"/>
      <c r="BZ121" s="858"/>
      <c r="CA121" s="858">
        <v>12509785</v>
      </c>
      <c r="CB121" s="858"/>
      <c r="CC121" s="858"/>
      <c r="CD121" s="858"/>
      <c r="CE121" s="858"/>
      <c r="CF121" s="859">
        <v>220.6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2479141</v>
      </c>
      <c r="DH121" s="771"/>
      <c r="DI121" s="771"/>
      <c r="DJ121" s="771"/>
      <c r="DK121" s="771"/>
      <c r="DL121" s="771">
        <v>2382408</v>
      </c>
      <c r="DM121" s="771"/>
      <c r="DN121" s="771"/>
      <c r="DO121" s="771"/>
      <c r="DP121" s="771"/>
      <c r="DQ121" s="771">
        <v>2278942</v>
      </c>
      <c r="DR121" s="771"/>
      <c r="DS121" s="771"/>
      <c r="DT121" s="771"/>
      <c r="DU121" s="771"/>
      <c r="DV121" s="823">
        <v>40.200000000000003</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440</v>
      </c>
      <c r="BP122" s="838"/>
      <c r="BQ122" s="839">
        <v>18576601</v>
      </c>
      <c r="BR122" s="840"/>
      <c r="BS122" s="840"/>
      <c r="BT122" s="840"/>
      <c r="BU122" s="840"/>
      <c r="BV122" s="840">
        <v>18448716</v>
      </c>
      <c r="BW122" s="840"/>
      <c r="BX122" s="840"/>
      <c r="BY122" s="840"/>
      <c r="BZ122" s="840"/>
      <c r="CA122" s="840">
        <v>17868162</v>
      </c>
      <c r="CB122" s="840"/>
      <c r="CC122" s="840"/>
      <c r="CD122" s="840"/>
      <c r="CE122" s="840"/>
      <c r="CF122" s="743"/>
      <c r="CG122" s="744"/>
      <c r="CH122" s="744"/>
      <c r="CI122" s="744"/>
      <c r="CJ122" s="841"/>
      <c r="CK122" s="851"/>
      <c r="CL122" s="812"/>
      <c r="CM122" s="812"/>
      <c r="CN122" s="812"/>
      <c r="CO122" s="813"/>
      <c r="CP122" s="828" t="s">
        <v>441</v>
      </c>
      <c r="CQ122" s="829"/>
      <c r="CR122" s="829"/>
      <c r="CS122" s="829"/>
      <c r="CT122" s="829"/>
      <c r="CU122" s="829"/>
      <c r="CV122" s="829"/>
      <c r="CW122" s="829"/>
      <c r="CX122" s="829"/>
      <c r="CY122" s="829"/>
      <c r="CZ122" s="829"/>
      <c r="DA122" s="829"/>
      <c r="DB122" s="829"/>
      <c r="DC122" s="829"/>
      <c r="DD122" s="829"/>
      <c r="DE122" s="829"/>
      <c r="DF122" s="830"/>
      <c r="DG122" s="770">
        <v>1645940</v>
      </c>
      <c r="DH122" s="771"/>
      <c r="DI122" s="771"/>
      <c r="DJ122" s="771"/>
      <c r="DK122" s="771"/>
      <c r="DL122" s="771">
        <v>1503726</v>
      </c>
      <c r="DM122" s="771"/>
      <c r="DN122" s="771"/>
      <c r="DO122" s="771"/>
      <c r="DP122" s="771"/>
      <c r="DQ122" s="771">
        <v>1452104</v>
      </c>
      <c r="DR122" s="771"/>
      <c r="DS122" s="771"/>
      <c r="DT122" s="771"/>
      <c r="DU122" s="771"/>
      <c r="DV122" s="823">
        <v>25.6</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442</v>
      </c>
      <c r="AB123" s="784"/>
      <c r="AC123" s="784"/>
      <c r="AD123" s="784"/>
      <c r="AE123" s="785"/>
      <c r="AF123" s="786" t="s">
        <v>442</v>
      </c>
      <c r="AG123" s="784"/>
      <c r="AH123" s="784"/>
      <c r="AI123" s="784"/>
      <c r="AJ123" s="785"/>
      <c r="AK123" s="786" t="s">
        <v>442</v>
      </c>
      <c r="AL123" s="784"/>
      <c r="AM123" s="784"/>
      <c r="AN123" s="784"/>
      <c r="AO123" s="785"/>
      <c r="AP123" s="754" t="s">
        <v>442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70.599999999999994</v>
      </c>
      <c r="BR123" s="832"/>
      <c r="BS123" s="832"/>
      <c r="BT123" s="832"/>
      <c r="BU123" s="832"/>
      <c r="BV123" s="832">
        <v>73.099999999999994</v>
      </c>
      <c r="BW123" s="832"/>
      <c r="BX123" s="832"/>
      <c r="BY123" s="832"/>
      <c r="BZ123" s="832"/>
      <c r="CA123" s="832">
        <v>75.2</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v>3609</v>
      </c>
      <c r="DH123" s="784"/>
      <c r="DI123" s="784"/>
      <c r="DJ123" s="784"/>
      <c r="DK123" s="785"/>
      <c r="DL123" s="786">
        <v>2397</v>
      </c>
      <c r="DM123" s="784"/>
      <c r="DN123" s="784"/>
      <c r="DO123" s="784"/>
      <c r="DP123" s="785"/>
      <c r="DQ123" s="786">
        <v>1682</v>
      </c>
      <c r="DR123" s="784"/>
      <c r="DS123" s="784"/>
      <c r="DT123" s="784"/>
      <c r="DU123" s="785"/>
      <c r="DV123" s="754">
        <v>0</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442</v>
      </c>
      <c r="DH124" s="717"/>
      <c r="DI124" s="717"/>
      <c r="DJ124" s="717"/>
      <c r="DK124" s="718"/>
      <c r="DL124" s="719" t="s">
        <v>442</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442</v>
      </c>
      <c r="AB126" s="784"/>
      <c r="AC126" s="784"/>
      <c r="AD126" s="784"/>
      <c r="AE126" s="785"/>
      <c r="AF126" s="786" t="s">
        <v>442</v>
      </c>
      <c r="AG126" s="784"/>
      <c r="AH126" s="784"/>
      <c r="AI126" s="784"/>
      <c r="AJ126" s="785"/>
      <c r="AK126" s="786" t="s">
        <v>442</v>
      </c>
      <c r="AL126" s="784"/>
      <c r="AM126" s="784"/>
      <c r="AN126" s="784"/>
      <c r="AO126" s="785"/>
      <c r="AP126" s="754" t="s">
        <v>442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442</v>
      </c>
      <c r="DH126" s="771"/>
      <c r="DI126" s="771"/>
      <c r="DJ126" s="771"/>
      <c r="DK126" s="771"/>
      <c r="DL126" s="771" t="s">
        <v>442</v>
      </c>
      <c r="DM126" s="771"/>
      <c r="DN126" s="771"/>
      <c r="DO126" s="771"/>
      <c r="DP126" s="771"/>
      <c r="DQ126" s="771" t="s">
        <v>442</v>
      </c>
      <c r="DR126" s="771"/>
      <c r="DS126" s="771"/>
      <c r="DT126" s="771"/>
      <c r="DU126" s="771"/>
      <c r="DV126" s="823" t="s">
        <v>442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442</v>
      </c>
      <c r="AB127" s="784"/>
      <c r="AC127" s="784"/>
      <c r="AD127" s="784"/>
      <c r="AE127" s="785"/>
      <c r="AF127" s="786" t="s">
        <v>442</v>
      </c>
      <c r="AG127" s="784"/>
      <c r="AH127" s="784"/>
      <c r="AI127" s="784"/>
      <c r="AJ127" s="785"/>
      <c r="AK127" s="786" t="s">
        <v>442</v>
      </c>
      <c r="AL127" s="784"/>
      <c r="AM127" s="784"/>
      <c r="AN127" s="784"/>
      <c r="AO127" s="785"/>
      <c r="AP127" s="754" t="s">
        <v>442</v>
      </c>
      <c r="AQ127" s="755"/>
      <c r="AR127" s="755"/>
      <c r="AS127" s="755"/>
      <c r="AT127" s="756"/>
      <c r="AU127" s="233"/>
      <c r="AV127" s="233"/>
      <c r="AW127" s="233"/>
      <c r="AX127" s="757" t="s">
        <v>454</v>
      </c>
      <c r="AY127" s="758"/>
      <c r="AZ127" s="758"/>
      <c r="BA127" s="758"/>
      <c r="BB127" s="758"/>
      <c r="BC127" s="758"/>
      <c r="BD127" s="758"/>
      <c r="BE127" s="759"/>
      <c r="BF127" s="760" t="s">
        <v>442</v>
      </c>
      <c r="BG127" s="761"/>
      <c r="BH127" s="761"/>
      <c r="BI127" s="761"/>
      <c r="BJ127" s="761"/>
      <c r="BK127" s="761"/>
      <c r="BL127" s="762"/>
      <c r="BM127" s="760">
        <v>14.1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456</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64452</v>
      </c>
      <c r="AB128" s="724"/>
      <c r="AC128" s="724"/>
      <c r="AD128" s="724"/>
      <c r="AE128" s="725"/>
      <c r="AF128" s="726">
        <v>68607</v>
      </c>
      <c r="AG128" s="724"/>
      <c r="AH128" s="724"/>
      <c r="AI128" s="724"/>
      <c r="AJ128" s="725"/>
      <c r="AK128" s="726">
        <v>71272</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19.100000000000001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6934144</v>
      </c>
      <c r="AB129" s="784"/>
      <c r="AC129" s="784"/>
      <c r="AD129" s="784"/>
      <c r="AE129" s="785"/>
      <c r="AF129" s="786">
        <v>6890394</v>
      </c>
      <c r="AG129" s="784"/>
      <c r="AH129" s="784"/>
      <c r="AI129" s="784"/>
      <c r="AJ129" s="785"/>
      <c r="AK129" s="786">
        <v>6854465</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1187187</v>
      </c>
      <c r="AB130" s="784"/>
      <c r="AC130" s="784"/>
      <c r="AD130" s="784"/>
      <c r="AE130" s="785"/>
      <c r="AF130" s="786">
        <v>1222440</v>
      </c>
      <c r="AG130" s="784"/>
      <c r="AH130" s="784"/>
      <c r="AI130" s="784"/>
      <c r="AJ130" s="785"/>
      <c r="AK130" s="786">
        <v>1184106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75.2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5746957</v>
      </c>
      <c r="AB131" s="717"/>
      <c r="AC131" s="717"/>
      <c r="AD131" s="717"/>
      <c r="AE131" s="718"/>
      <c r="AF131" s="719">
        <v>5667954</v>
      </c>
      <c r="AG131" s="717"/>
      <c r="AH131" s="717"/>
      <c r="AI131" s="717"/>
      <c r="AJ131" s="718"/>
      <c r="AK131" s="719">
        <v>5670359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12.72532577</v>
      </c>
      <c r="AB132" s="740"/>
      <c r="AC132" s="740"/>
      <c r="AD132" s="740"/>
      <c r="AE132" s="741"/>
      <c r="AF132" s="742">
        <v>12.131485189999999</v>
      </c>
      <c r="AG132" s="740"/>
      <c r="AH132" s="740"/>
      <c r="AI132" s="740"/>
      <c r="AJ132" s="741"/>
      <c r="AK132" s="742">
        <v>12.396269800000001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13.7</v>
      </c>
      <c r="AB133" s="749"/>
      <c r="AC133" s="749"/>
      <c r="AD133" s="749"/>
      <c r="AE133" s="750"/>
      <c r="AF133" s="748">
        <v>12.8</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1621767</v>
      </c>
      <c r="L9" s="264">
        <v>78263</v>
      </c>
      <c r="M9" s="265">
        <v>80077</v>
      </c>
      <c r="N9" s="266">
        <v>-2.2999999999999998</v>
      </c>
    </row>
    <row r="10" spans="1:16">
      <c r="A10" s="248"/>
      <c r="B10" s="244"/>
      <c r="C10" s="244"/>
      <c r="D10" s="244"/>
      <c r="E10" s="244"/>
      <c r="F10" s="244"/>
      <c r="G10" s="1133" t="s">
        <v>478</v>
      </c>
      <c r="H10" s="1134"/>
      <c r="I10" s="1134"/>
      <c r="J10" s="1135"/>
      <c r="K10" s="267">
        <v>22322</v>
      </c>
      <c r="L10" s="268">
        <v>1077</v>
      </c>
      <c r="M10" s="269">
        <v>7955</v>
      </c>
      <c r="N10" s="270">
        <v>-86.5</v>
      </c>
    </row>
    <row r="11" spans="1:16" ht="13.5" customHeight="1">
      <c r="A11" s="248"/>
      <c r="B11" s="244"/>
      <c r="C11" s="244"/>
      <c r="D11" s="244"/>
      <c r="E11" s="244"/>
      <c r="F11" s="244"/>
      <c r="G11" s="1133" t="s">
        <v>479</v>
      </c>
      <c r="H11" s="1134"/>
      <c r="I11" s="1134"/>
      <c r="J11" s="1135"/>
      <c r="K11" s="267">
        <v>2440</v>
      </c>
      <c r="L11" s="268">
        <v>118</v>
      </c>
      <c r="M11" s="269">
        <v>10951</v>
      </c>
      <c r="N11" s="270">
        <v>-98.9</v>
      </c>
    </row>
    <row r="12" spans="1:16" ht="13.5" customHeight="1">
      <c r="A12" s="248"/>
      <c r="B12" s="244"/>
      <c r="C12" s="244"/>
      <c r="D12" s="244"/>
      <c r="E12" s="244"/>
      <c r="F12" s="244"/>
      <c r="G12" s="1133" t="s">
        <v>480</v>
      </c>
      <c r="H12" s="1134"/>
      <c r="I12" s="1134"/>
      <c r="J12" s="1135"/>
      <c r="K12" s="267" t="s">
        <v>481</v>
      </c>
      <c r="L12" s="268" t="s">
        <v>481</v>
      </c>
      <c r="M12" s="269">
        <v>416</v>
      </c>
      <c r="N12" s="270" t="s">
        <v>481</v>
      </c>
    </row>
    <row r="13" spans="1:16" ht="13.5" customHeight="1">
      <c r="A13" s="248"/>
      <c r="B13" s="244"/>
      <c r="C13" s="244"/>
      <c r="D13" s="244"/>
      <c r="E13" s="244"/>
      <c r="F13" s="244"/>
      <c r="G13" s="1133" t="s">
        <v>482</v>
      </c>
      <c r="H13" s="1134"/>
      <c r="I13" s="1134"/>
      <c r="J13" s="1135"/>
      <c r="K13" s="267" t="s">
        <v>481</v>
      </c>
      <c r="L13" s="268" t="s">
        <v>481</v>
      </c>
      <c r="M13" s="269" t="s">
        <v>481</v>
      </c>
      <c r="N13" s="270" t="s">
        <v>481</v>
      </c>
    </row>
    <row r="14" spans="1:16" ht="13.5" customHeight="1">
      <c r="A14" s="248"/>
      <c r="B14" s="244"/>
      <c r="C14" s="244"/>
      <c r="D14" s="244"/>
      <c r="E14" s="244"/>
      <c r="F14" s="244"/>
      <c r="G14" s="1133" t="s">
        <v>483</v>
      </c>
      <c r="H14" s="1134"/>
      <c r="I14" s="1134"/>
      <c r="J14" s="1135"/>
      <c r="K14" s="267">
        <v>104321</v>
      </c>
      <c r="L14" s="268">
        <v>5034</v>
      </c>
      <c r="M14" s="269">
        <v>3811</v>
      </c>
      <c r="N14" s="270">
        <v>32.1</v>
      </c>
    </row>
    <row r="15" spans="1:16" ht="13.5" customHeight="1">
      <c r="A15" s="248"/>
      <c r="B15" s="244"/>
      <c r="C15" s="244"/>
      <c r="D15" s="244"/>
      <c r="E15" s="244"/>
      <c r="F15" s="244"/>
      <c r="G15" s="1133" t="s">
        <v>484</v>
      </c>
      <c r="H15" s="1134"/>
      <c r="I15" s="1134"/>
      <c r="J15" s="1135"/>
      <c r="K15" s="267">
        <v>37385</v>
      </c>
      <c r="L15" s="268">
        <v>1804</v>
      </c>
      <c r="M15" s="269">
        <v>1566</v>
      </c>
      <c r="N15" s="270">
        <v>15.2</v>
      </c>
    </row>
    <row r="16" spans="1:16">
      <c r="A16" s="248"/>
      <c r="B16" s="244"/>
      <c r="C16" s="244"/>
      <c r="D16" s="244"/>
      <c r="E16" s="244"/>
      <c r="F16" s="244"/>
      <c r="G16" s="1136" t="s">
        <v>485</v>
      </c>
      <c r="H16" s="1137"/>
      <c r="I16" s="1137"/>
      <c r="J16" s="1138"/>
      <c r="K16" s="268">
        <v>-172904</v>
      </c>
      <c r="L16" s="268">
        <v>-8344</v>
      </c>
      <c r="M16" s="269">
        <v>-8208</v>
      </c>
      <c r="N16" s="270">
        <v>1.7</v>
      </c>
    </row>
    <row r="17" spans="1:16">
      <c r="A17" s="248"/>
      <c r="B17" s="244"/>
      <c r="C17" s="244"/>
      <c r="D17" s="244"/>
      <c r="E17" s="244"/>
      <c r="F17" s="244"/>
      <c r="G17" s="1136" t="s">
        <v>166</v>
      </c>
      <c r="H17" s="1137"/>
      <c r="I17" s="1137"/>
      <c r="J17" s="1138"/>
      <c r="K17" s="268">
        <v>1615331</v>
      </c>
      <c r="L17" s="268">
        <v>77952</v>
      </c>
      <c r="M17" s="269">
        <v>96567</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7.82</v>
      </c>
      <c r="L21" s="281">
        <v>8.9</v>
      </c>
      <c r="M21" s="282">
        <v>-1.08</v>
      </c>
      <c r="N21" s="249"/>
      <c r="O21" s="283"/>
      <c r="P21" s="279"/>
    </row>
    <row r="22" spans="1:16" s="284" customFormat="1">
      <c r="A22" s="279"/>
      <c r="B22" s="249"/>
      <c r="C22" s="249"/>
      <c r="D22" s="249"/>
      <c r="E22" s="249"/>
      <c r="F22" s="249"/>
      <c r="G22" s="1130" t="s">
        <v>491</v>
      </c>
      <c r="H22" s="1131"/>
      <c r="I22" s="1131"/>
      <c r="J22" s="1132"/>
      <c r="K22" s="285">
        <v>97.3</v>
      </c>
      <c r="L22" s="286">
        <v>97.4</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1284267</v>
      </c>
      <c r="L32" s="294">
        <v>61976</v>
      </c>
      <c r="M32" s="295">
        <v>47101</v>
      </c>
      <c r="N32" s="296">
        <v>31.6</v>
      </c>
    </row>
    <row r="33" spans="1:16" ht="13.5" customHeight="1">
      <c r="A33" s="248"/>
      <c r="B33" s="244"/>
      <c r="C33" s="244"/>
      <c r="D33" s="244"/>
      <c r="E33" s="244"/>
      <c r="F33" s="244"/>
      <c r="G33" s="1121" t="s">
        <v>496</v>
      </c>
      <c r="H33" s="1122"/>
      <c r="I33" s="1122"/>
      <c r="J33" s="1123"/>
      <c r="K33" s="294" t="s">
        <v>481</v>
      </c>
      <c r="L33" s="294" t="s">
        <v>481</v>
      </c>
      <c r="M33" s="295" t="s">
        <v>481</v>
      </c>
      <c r="N33" s="296" t="s">
        <v>481</v>
      </c>
    </row>
    <row r="34" spans="1:16" ht="27" customHeight="1">
      <c r="A34" s="248"/>
      <c r="B34" s="244"/>
      <c r="C34" s="244"/>
      <c r="D34" s="244"/>
      <c r="E34" s="244"/>
      <c r="F34" s="244"/>
      <c r="G34" s="1121" t="s">
        <v>497</v>
      </c>
      <c r="H34" s="1122"/>
      <c r="I34" s="1122"/>
      <c r="J34" s="1123"/>
      <c r="K34" s="294">
        <v>3333</v>
      </c>
      <c r="L34" s="294">
        <v>161</v>
      </c>
      <c r="M34" s="295">
        <v>22</v>
      </c>
      <c r="N34" s="296">
        <v>631.79999999999995</v>
      </c>
    </row>
    <row r="35" spans="1:16" ht="27" customHeight="1">
      <c r="A35" s="248"/>
      <c r="B35" s="244"/>
      <c r="C35" s="244"/>
      <c r="D35" s="244"/>
      <c r="E35" s="244"/>
      <c r="F35" s="244"/>
      <c r="G35" s="1121" t="s">
        <v>498</v>
      </c>
      <c r="H35" s="1122"/>
      <c r="I35" s="1122"/>
      <c r="J35" s="1123"/>
      <c r="K35" s="294">
        <v>664153</v>
      </c>
      <c r="L35" s="294">
        <v>32051</v>
      </c>
      <c r="M35" s="295">
        <v>14567</v>
      </c>
      <c r="N35" s="296">
        <v>120</v>
      </c>
    </row>
    <row r="36" spans="1:16" ht="27" customHeight="1">
      <c r="A36" s="248"/>
      <c r="B36" s="244"/>
      <c r="C36" s="244"/>
      <c r="D36" s="244"/>
      <c r="E36" s="244"/>
      <c r="F36" s="244"/>
      <c r="G36" s="1121" t="s">
        <v>499</v>
      </c>
      <c r="H36" s="1122"/>
      <c r="I36" s="1122"/>
      <c r="J36" s="1123"/>
      <c r="K36" s="294">
        <v>6538</v>
      </c>
      <c r="L36" s="294">
        <v>316</v>
      </c>
      <c r="M36" s="295">
        <v>3162</v>
      </c>
      <c r="N36" s="296">
        <v>-90</v>
      </c>
    </row>
    <row r="37" spans="1:16" ht="13.5" customHeight="1">
      <c r="A37" s="248"/>
      <c r="B37" s="244"/>
      <c r="C37" s="244"/>
      <c r="D37" s="244"/>
      <c r="E37" s="244"/>
      <c r="F37" s="244"/>
      <c r="G37" s="1121" t="s">
        <v>500</v>
      </c>
      <c r="H37" s="1122"/>
      <c r="I37" s="1122"/>
      <c r="J37" s="1123"/>
      <c r="K37" s="294" t="s">
        <v>481</v>
      </c>
      <c r="L37" s="294" t="s">
        <v>481</v>
      </c>
      <c r="M37" s="295">
        <v>1050</v>
      </c>
      <c r="N37" s="296" t="s">
        <v>481</v>
      </c>
    </row>
    <row r="38" spans="1:16" ht="27" customHeight="1">
      <c r="A38" s="248"/>
      <c r="B38" s="244"/>
      <c r="C38" s="244"/>
      <c r="D38" s="244"/>
      <c r="E38" s="244"/>
      <c r="F38" s="244"/>
      <c r="G38" s="1124" t="s">
        <v>501</v>
      </c>
      <c r="H38" s="1125"/>
      <c r="I38" s="1125"/>
      <c r="J38" s="1126"/>
      <c r="K38" s="297" t="s">
        <v>481</v>
      </c>
      <c r="L38" s="297" t="s">
        <v>481</v>
      </c>
      <c r="M38" s="298">
        <v>8</v>
      </c>
      <c r="N38" s="299" t="s">
        <v>481</v>
      </c>
      <c r="O38" s="293"/>
    </row>
    <row r="39" spans="1:16">
      <c r="A39" s="248"/>
      <c r="B39" s="244"/>
      <c r="C39" s="244"/>
      <c r="D39" s="244"/>
      <c r="E39" s="244"/>
      <c r="F39" s="244"/>
      <c r="G39" s="1124" t="s">
        <v>502</v>
      </c>
      <c r="H39" s="1125"/>
      <c r="I39" s="1125"/>
      <c r="J39" s="1126"/>
      <c r="K39" s="300">
        <v>-71272</v>
      </c>
      <c r="L39" s="300">
        <v>-3439</v>
      </c>
      <c r="M39" s="301">
        <v>-3518</v>
      </c>
      <c r="N39" s="302">
        <v>-2.2000000000000002</v>
      </c>
      <c r="O39" s="293"/>
    </row>
    <row r="40" spans="1:16" ht="27" customHeight="1">
      <c r="A40" s="248"/>
      <c r="B40" s="244"/>
      <c r="C40" s="244"/>
      <c r="D40" s="244"/>
      <c r="E40" s="244"/>
      <c r="F40" s="244"/>
      <c r="G40" s="1121" t="s">
        <v>503</v>
      </c>
      <c r="H40" s="1122"/>
      <c r="I40" s="1122"/>
      <c r="J40" s="1123"/>
      <c r="K40" s="300">
        <v>-1184106</v>
      </c>
      <c r="L40" s="300">
        <v>-57142</v>
      </c>
      <c r="M40" s="301">
        <v>-41712</v>
      </c>
      <c r="N40" s="302">
        <v>37</v>
      </c>
      <c r="O40" s="293"/>
    </row>
    <row r="41" spans="1:16">
      <c r="A41" s="248"/>
      <c r="B41" s="244"/>
      <c r="C41" s="244"/>
      <c r="D41" s="244"/>
      <c r="E41" s="244"/>
      <c r="F41" s="244"/>
      <c r="G41" s="1127" t="s">
        <v>277</v>
      </c>
      <c r="H41" s="1128"/>
      <c r="I41" s="1128"/>
      <c r="J41" s="1129"/>
      <c r="K41" s="294">
        <v>702913</v>
      </c>
      <c r="L41" s="300">
        <v>33921</v>
      </c>
      <c r="M41" s="301">
        <v>20682</v>
      </c>
      <c r="N41" s="302">
        <v>64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1804205</v>
      </c>
      <c r="J51" s="320">
        <v>82504</v>
      </c>
      <c r="K51" s="321">
        <v>37</v>
      </c>
      <c r="L51" s="322">
        <v>42839</v>
      </c>
      <c r="M51" s="323">
        <v>-13.3</v>
      </c>
      <c r="N51" s="324">
        <v>50.3</v>
      </c>
    </row>
    <row r="52" spans="1:14">
      <c r="A52" s="248"/>
      <c r="B52" s="244"/>
      <c r="C52" s="244"/>
      <c r="D52" s="244"/>
      <c r="E52" s="244"/>
      <c r="F52" s="244"/>
      <c r="G52" s="325"/>
      <c r="H52" s="326" t="s">
        <v>514</v>
      </c>
      <c r="I52" s="327">
        <v>483677</v>
      </c>
      <c r="J52" s="328">
        <v>22118</v>
      </c>
      <c r="K52" s="329">
        <v>-42.1</v>
      </c>
      <c r="L52" s="330">
        <v>22027</v>
      </c>
      <c r="M52" s="331">
        <v>-17.100000000000001</v>
      </c>
      <c r="N52" s="332">
        <v>-25</v>
      </c>
    </row>
    <row r="53" spans="1:14">
      <c r="A53" s="248"/>
      <c r="B53" s="244"/>
      <c r="C53" s="244"/>
      <c r="D53" s="244"/>
      <c r="E53" s="244"/>
      <c r="F53" s="244"/>
      <c r="G53" s="310" t="s">
        <v>515</v>
      </c>
      <c r="H53" s="311"/>
      <c r="I53" s="319">
        <v>808342</v>
      </c>
      <c r="J53" s="320">
        <v>37505</v>
      </c>
      <c r="K53" s="321">
        <v>-54.5</v>
      </c>
      <c r="L53" s="322">
        <v>46819</v>
      </c>
      <c r="M53" s="323">
        <v>9.3000000000000007</v>
      </c>
      <c r="N53" s="324">
        <v>-63.8</v>
      </c>
    </row>
    <row r="54" spans="1:14">
      <c r="A54" s="248"/>
      <c r="B54" s="244"/>
      <c r="C54" s="244"/>
      <c r="D54" s="244"/>
      <c r="E54" s="244"/>
      <c r="F54" s="244"/>
      <c r="G54" s="325"/>
      <c r="H54" s="326" t="s">
        <v>514</v>
      </c>
      <c r="I54" s="327">
        <v>412011</v>
      </c>
      <c r="J54" s="328">
        <v>19116</v>
      </c>
      <c r="K54" s="329">
        <v>-13.6</v>
      </c>
      <c r="L54" s="330">
        <v>24121</v>
      </c>
      <c r="M54" s="331">
        <v>9.5</v>
      </c>
      <c r="N54" s="332">
        <v>-23.1</v>
      </c>
    </row>
    <row r="55" spans="1:14">
      <c r="A55" s="248"/>
      <c r="B55" s="244"/>
      <c r="C55" s="244"/>
      <c r="D55" s="244"/>
      <c r="E55" s="244"/>
      <c r="F55" s="244"/>
      <c r="G55" s="310" t="s">
        <v>516</v>
      </c>
      <c r="H55" s="311"/>
      <c r="I55" s="319">
        <v>1285619</v>
      </c>
      <c r="J55" s="320">
        <v>60152</v>
      </c>
      <c r="K55" s="321">
        <v>60.4</v>
      </c>
      <c r="L55" s="322">
        <v>53270</v>
      </c>
      <c r="M55" s="323">
        <v>13.8</v>
      </c>
      <c r="N55" s="324">
        <v>46.6</v>
      </c>
    </row>
    <row r="56" spans="1:14">
      <c r="A56" s="248"/>
      <c r="B56" s="244"/>
      <c r="C56" s="244"/>
      <c r="D56" s="244"/>
      <c r="E56" s="244"/>
      <c r="F56" s="244"/>
      <c r="G56" s="325"/>
      <c r="H56" s="326" t="s">
        <v>514</v>
      </c>
      <c r="I56" s="327">
        <v>826418</v>
      </c>
      <c r="J56" s="328">
        <v>38666</v>
      </c>
      <c r="K56" s="329">
        <v>102.3</v>
      </c>
      <c r="L56" s="330">
        <v>24316</v>
      </c>
      <c r="M56" s="331">
        <v>0.8</v>
      </c>
      <c r="N56" s="332">
        <v>101.5</v>
      </c>
    </row>
    <row r="57" spans="1:14">
      <c r="A57" s="248"/>
      <c r="B57" s="244"/>
      <c r="C57" s="244"/>
      <c r="D57" s="244"/>
      <c r="E57" s="244"/>
      <c r="F57" s="244"/>
      <c r="G57" s="310" t="s">
        <v>517</v>
      </c>
      <c r="H57" s="311"/>
      <c r="I57" s="319">
        <v>2705143</v>
      </c>
      <c r="J57" s="320">
        <v>128449</v>
      </c>
      <c r="K57" s="321">
        <v>113.5</v>
      </c>
      <c r="L57" s="322">
        <v>53292</v>
      </c>
      <c r="M57" s="323">
        <v>0</v>
      </c>
      <c r="N57" s="324">
        <v>113.5</v>
      </c>
    </row>
    <row r="58" spans="1:14">
      <c r="A58" s="248"/>
      <c r="B58" s="244"/>
      <c r="C58" s="244"/>
      <c r="D58" s="244"/>
      <c r="E58" s="244"/>
      <c r="F58" s="244"/>
      <c r="G58" s="325"/>
      <c r="H58" s="326" t="s">
        <v>514</v>
      </c>
      <c r="I58" s="327">
        <v>2494958</v>
      </c>
      <c r="J58" s="328">
        <v>118469</v>
      </c>
      <c r="K58" s="329">
        <v>206.4</v>
      </c>
      <c r="L58" s="330">
        <v>28900</v>
      </c>
      <c r="M58" s="331">
        <v>18.899999999999999</v>
      </c>
      <c r="N58" s="332">
        <v>187.5</v>
      </c>
    </row>
    <row r="59" spans="1:14">
      <c r="A59" s="248"/>
      <c r="B59" s="244"/>
      <c r="C59" s="244"/>
      <c r="D59" s="244"/>
      <c r="E59" s="244"/>
      <c r="F59" s="244"/>
      <c r="G59" s="310" t="s">
        <v>518</v>
      </c>
      <c r="H59" s="311"/>
      <c r="I59" s="319">
        <v>1210553</v>
      </c>
      <c r="J59" s="320">
        <v>58419</v>
      </c>
      <c r="K59" s="321">
        <v>-54.5</v>
      </c>
      <c r="L59" s="322">
        <v>69469</v>
      </c>
      <c r="M59" s="323">
        <v>30.4</v>
      </c>
      <c r="N59" s="324">
        <v>-84.9</v>
      </c>
    </row>
    <row r="60" spans="1:14">
      <c r="A60" s="248"/>
      <c r="B60" s="244"/>
      <c r="C60" s="244"/>
      <c r="D60" s="244"/>
      <c r="E60" s="244"/>
      <c r="F60" s="244"/>
      <c r="G60" s="325"/>
      <c r="H60" s="326" t="s">
        <v>514</v>
      </c>
      <c r="I60" s="333">
        <v>704035</v>
      </c>
      <c r="J60" s="328">
        <v>33975</v>
      </c>
      <c r="K60" s="329">
        <v>-71.3</v>
      </c>
      <c r="L60" s="330">
        <v>38215</v>
      </c>
      <c r="M60" s="331">
        <v>32.200000000000003</v>
      </c>
      <c r="N60" s="332">
        <v>-103.5</v>
      </c>
    </row>
    <row r="61" spans="1:14">
      <c r="A61" s="248"/>
      <c r="B61" s="244"/>
      <c r="C61" s="244"/>
      <c r="D61" s="244"/>
      <c r="E61" s="244"/>
      <c r="F61" s="244"/>
      <c r="G61" s="310" t="s">
        <v>519</v>
      </c>
      <c r="H61" s="334"/>
      <c r="I61" s="335">
        <v>1562772</v>
      </c>
      <c r="J61" s="336">
        <v>73406</v>
      </c>
      <c r="K61" s="337">
        <v>20.399999999999999</v>
      </c>
      <c r="L61" s="338">
        <v>53138</v>
      </c>
      <c r="M61" s="339">
        <v>8</v>
      </c>
      <c r="N61" s="324">
        <v>12.4</v>
      </c>
    </row>
    <row r="62" spans="1:14">
      <c r="A62" s="248"/>
      <c r="B62" s="244"/>
      <c r="C62" s="244"/>
      <c r="D62" s="244"/>
      <c r="E62" s="244"/>
      <c r="F62" s="244"/>
      <c r="G62" s="325"/>
      <c r="H62" s="326" t="s">
        <v>514</v>
      </c>
      <c r="I62" s="327">
        <v>984220</v>
      </c>
      <c r="J62" s="328">
        <v>46469</v>
      </c>
      <c r="K62" s="329">
        <v>36.299999999999997</v>
      </c>
      <c r="L62" s="330">
        <v>27516</v>
      </c>
      <c r="M62" s="331">
        <v>8.9</v>
      </c>
      <c r="N62" s="332">
        <v>27.4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Layout" zoomScale="75" zoomScaleNormal="100" zoomScaleSheetLayoutView="55" zoomScalePageLayoutView="7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35.409999999999997</v>
      </c>
      <c r="G47" s="12">
        <v>46.2</v>
      </c>
      <c r="H47" s="12">
        <v>54.24</v>
      </c>
      <c r="I47" s="12">
        <v>51.72</v>
      </c>
      <c r="J47" s="13">
        <v>49.43</v>
      </c>
    </row>
    <row r="48" spans="2:10" ht="57.75" customHeight="1">
      <c r="B48" s="14"/>
      <c r="C48" s="1141" t="s">
        <v>4</v>
      </c>
      <c r="D48" s="1141"/>
      <c r="E48" s="1142"/>
      <c r="F48" s="15">
        <v>3.78</v>
      </c>
      <c r="G48" s="16">
        <v>0.54</v>
      </c>
      <c r="H48" s="16">
        <v>0.93</v>
      </c>
      <c r="I48" s="16">
        <v>0.22</v>
      </c>
      <c r="J48" s="17">
        <v>5.7</v>
      </c>
    </row>
    <row r="49" spans="2:10" ht="57.75" customHeight="1" thickBot="1">
      <c r="B49" s="18"/>
      <c r="C49" s="1143" t="s">
        <v>5</v>
      </c>
      <c r="D49" s="1143"/>
      <c r="E49" s="1144"/>
      <c r="F49" s="19">
        <v>13.07</v>
      </c>
      <c r="G49" s="20">
        <v>6.52</v>
      </c>
      <c r="H49" s="20">
        <v>8.85</v>
      </c>
      <c r="I49" s="20" t="s">
        <v>526</v>
      </c>
      <c r="J49" s="21">
        <v>2.92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2017-03-10T07:04:14Z</cp:lastPrinted>
  <dcterms:created xsi:type="dcterms:W3CDTF">2017-02-15T16:35:02Z</dcterms:created>
  <dcterms:modified xsi:type="dcterms:W3CDTF">2017-03-27T02:40:59Z</dcterms:modified>
  <cp:category/>
</cp:coreProperties>
</file>